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5940" activeTab="2"/>
  </bookViews>
  <sheets>
    <sheet name="General" sheetId="2" r:id="rId1"/>
    <sheet name="Cat Menores" sheetId="3" r:id="rId2"/>
    <sheet name="Cat Mayores" sheetId="4" r:id="rId3"/>
  </sheets>
  <definedNames>
    <definedName name="_xlnm.Print_Titles" localSheetId="0">General!$1:$1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G17" i="4"/>
  <c r="G36" i="4"/>
  <c r="G37" i="4"/>
  <c r="G34" i="4"/>
  <c r="G33" i="4"/>
  <c r="G32" i="4"/>
  <c r="G31" i="4"/>
  <c r="G29" i="4"/>
  <c r="G28" i="4"/>
  <c r="G27" i="4"/>
  <c r="G25" i="4"/>
  <c r="G24" i="4"/>
  <c r="G23" i="4"/>
  <c r="G22" i="4"/>
  <c r="G21" i="4"/>
  <c r="G19" i="4"/>
  <c r="G18" i="4"/>
  <c r="G13" i="4"/>
  <c r="G12" i="4"/>
  <c r="G11" i="4"/>
  <c r="G10" i="4"/>
  <c r="G7" i="4"/>
  <c r="G6" i="4"/>
  <c r="G4" i="4"/>
  <c r="G3" i="4"/>
  <c r="G2" i="4"/>
  <c r="G7" i="3"/>
  <c r="G31" i="3" l="1"/>
  <c r="G30" i="3"/>
  <c r="G29" i="3"/>
  <c r="G27" i="3"/>
  <c r="G26" i="3"/>
  <c r="G25" i="3"/>
  <c r="G24" i="3"/>
  <c r="G22" i="3"/>
  <c r="G20" i="3"/>
  <c r="G19" i="3"/>
  <c r="G18" i="3"/>
  <c r="G17" i="3"/>
  <c r="G15" i="3"/>
  <c r="G14" i="3"/>
  <c r="G11" i="3"/>
  <c r="G10" i="3"/>
  <c r="G9" i="3"/>
  <c r="G8" i="3"/>
  <c r="G5" i="3"/>
  <c r="G4" i="3"/>
  <c r="G3" i="3"/>
  <c r="G29" i="2" l="1"/>
  <c r="G28" i="2"/>
  <c r="G27" i="2"/>
  <c r="G18" i="2" l="1"/>
  <c r="G26" i="2"/>
  <c r="G25" i="2"/>
  <c r="G24" i="2"/>
  <c r="G23" i="2"/>
  <c r="G21" i="2"/>
  <c r="G22" i="2"/>
  <c r="G20" i="2"/>
  <c r="G19" i="2"/>
  <c r="G16" i="2"/>
  <c r="G15" i="2"/>
  <c r="G14" i="2"/>
  <c r="G13" i="2"/>
  <c r="G12" i="2"/>
  <c r="G11" i="2"/>
  <c r="G10" i="2"/>
  <c r="G9" i="2"/>
  <c r="G8" i="2"/>
  <c r="G7" i="2"/>
  <c r="G5" i="2"/>
  <c r="G3" i="2"/>
  <c r="G4" i="2"/>
  <c r="G2" i="2"/>
</calcChain>
</file>

<file path=xl/sharedStrings.xml><?xml version="1.0" encoding="utf-8"?>
<sst xmlns="http://schemas.openxmlformats.org/spreadsheetml/2006/main" count="592" uniqueCount="239">
  <si>
    <t>Nombre</t>
  </si>
  <si>
    <t>Apellidos</t>
  </si>
  <si>
    <t>Sexo</t>
  </si>
  <si>
    <t>Club</t>
  </si>
  <si>
    <t>PATRICIA</t>
  </si>
  <si>
    <t>PROFITOS RUBIO</t>
  </si>
  <si>
    <t>04/09/1977</t>
  </si>
  <si>
    <t>JUANKY</t>
  </si>
  <si>
    <t>AGEITOS SAMPEDRO</t>
  </si>
  <si>
    <t>ANTONIO DE</t>
  </si>
  <si>
    <t>VICENTE FERNÁNDEZ</t>
  </si>
  <si>
    <t>24/11/1959</t>
  </si>
  <si>
    <t>LUIS JOAQUIN</t>
  </si>
  <si>
    <t>FERNANDEZ ALVAREZ</t>
  </si>
  <si>
    <t>26/07/1983</t>
  </si>
  <si>
    <t>TRIGIJON</t>
  </si>
  <si>
    <t>ANTONIO</t>
  </si>
  <si>
    <t>SÁNCHEZ PARAJA</t>
  </si>
  <si>
    <t>13/11/1981</t>
  </si>
  <si>
    <t>CIUDAD DE GIJÓN</t>
  </si>
  <si>
    <t>MIGUEL</t>
  </si>
  <si>
    <t>MAZA GIRALDO</t>
  </si>
  <si>
    <t>07/12/1976</t>
  </si>
  <si>
    <t>ROBERTO</t>
  </si>
  <si>
    <t>SANCHEZ</t>
  </si>
  <si>
    <t>05/09/1969</t>
  </si>
  <si>
    <t>DEPORTE BLANCO</t>
  </si>
  <si>
    <t>FRANCISCO JAVIER</t>
  </si>
  <si>
    <t>ALVARADO BORREGO</t>
  </si>
  <si>
    <t>06/11/1971</t>
  </si>
  <si>
    <t>RAMPA 2</t>
  </si>
  <si>
    <t>IVAN</t>
  </si>
  <si>
    <t>ACEBEDO NOVAL</t>
  </si>
  <si>
    <t>25/11/1977</t>
  </si>
  <si>
    <t>JAVIER</t>
  </si>
  <si>
    <t>PELAEZ MARTINEZ</t>
  </si>
  <si>
    <t>26/05/1977</t>
  </si>
  <si>
    <t>TOLF</t>
  </si>
  <si>
    <t>BELÉN</t>
  </si>
  <si>
    <t>GONZÁLEZ GARCÍA</t>
  </si>
  <si>
    <t>27/12/1979</t>
  </si>
  <si>
    <t>APTRI</t>
  </si>
  <si>
    <t>FERNANDO</t>
  </si>
  <si>
    <t>ALONSO RUENES</t>
  </si>
  <si>
    <t>19/12/1976</t>
  </si>
  <si>
    <t>C.D. VALDEBEBAS</t>
  </si>
  <si>
    <t>OMAR</t>
  </si>
  <si>
    <t>SIERRA ÁLVAREZ</t>
  </si>
  <si>
    <t>05/10/2005</t>
  </si>
  <si>
    <t>JUAN</t>
  </si>
  <si>
    <t>OJANGUREN FERNÁNDEZ</t>
  </si>
  <si>
    <t>20/11/1993</t>
  </si>
  <si>
    <t>CLAUDIA GUADALUPE</t>
  </si>
  <si>
    <t>ALZAGA KOPELIAS</t>
  </si>
  <si>
    <t>20/08/2005</t>
  </si>
  <si>
    <t>LUCIA</t>
  </si>
  <si>
    <t>RUBIO PRIETO</t>
  </si>
  <si>
    <t>31/08/1987</t>
  </si>
  <si>
    <t>TRI PENTAS DE LUGO</t>
  </si>
  <si>
    <t>REYES</t>
  </si>
  <si>
    <t>GÖPFERT JUNQUERA</t>
  </si>
  <si>
    <t>09/04/2005</t>
  </si>
  <si>
    <t>CLUB NATACIÓN SANTA OLAYA</t>
  </si>
  <si>
    <t>MANUEL</t>
  </si>
  <si>
    <t>GONZALEZ ARANDA</t>
  </si>
  <si>
    <t>01/08/1955</t>
  </si>
  <si>
    <t>JAIME</t>
  </si>
  <si>
    <t>CAMPELO P</t>
  </si>
  <si>
    <t>01/03/2006</t>
  </si>
  <si>
    <t>TRIATLON SORIANO</t>
  </si>
  <si>
    <t>PABLO</t>
  </si>
  <si>
    <t>LARTATEGUI ACLE</t>
  </si>
  <si>
    <t>30/11/1995</t>
  </si>
  <si>
    <t>DAVID</t>
  </si>
  <si>
    <t>YAÑEZ COTO</t>
  </si>
  <si>
    <t>10/09/1992</t>
  </si>
  <si>
    <t>TRIATLON GIJON</t>
  </si>
  <si>
    <t>CARNERO ALONSO</t>
  </si>
  <si>
    <t>01/01/1964</t>
  </si>
  <si>
    <t>PENTATLON AVILES</t>
  </si>
  <si>
    <t>MARIA</t>
  </si>
  <si>
    <t>CARNERO HERES</t>
  </si>
  <si>
    <t>17/05/1996</t>
  </si>
  <si>
    <t>ENOL</t>
  </si>
  <si>
    <t>ALVAREZ MARTINEZ</t>
  </si>
  <si>
    <t>10/01/2006</t>
  </si>
  <si>
    <t>E N CORVERA</t>
  </si>
  <si>
    <t>GREGORIO</t>
  </si>
  <si>
    <t>DIAZ GONZALEZ</t>
  </si>
  <si>
    <t>06/11/1964</t>
  </si>
  <si>
    <t>PENTATLON GIJON</t>
  </si>
  <si>
    <t>ROCÍO</t>
  </si>
  <si>
    <t>JUNQUERA VENEGAS</t>
  </si>
  <si>
    <t>18/02/1974</t>
  </si>
  <si>
    <t>LYDIA</t>
  </si>
  <si>
    <t>FERNANDEZ VILLA</t>
  </si>
  <si>
    <t>09/01/1983</t>
  </si>
  <si>
    <t>Puesto</t>
  </si>
  <si>
    <t>Tiempo</t>
  </si>
  <si>
    <t>Categoría</t>
  </si>
  <si>
    <t>Fecha</t>
  </si>
  <si>
    <t>F</t>
  </si>
  <si>
    <t>M</t>
  </si>
  <si>
    <t>INDEPENDIENTE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</si>
  <si>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</si>
  <si>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</si>
  <si>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</si>
  <si>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</si>
  <si>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</si>
  <si>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</si>
  <si>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</si>
  <si>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</si>
  <si>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</si>
  <si>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</si>
  <si>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</si>
  <si>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</si>
  <si>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</si>
  <si>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</si>
  <si>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</si>
  <si>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</si>
  <si>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</si>
  <si>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</si>
  <si>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</si>
  <si>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</si>
  <si>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</si>
  <si>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</si>
  <si>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</si>
  <si>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31.44</t>
  </si>
  <si>
    <t>24º</t>
  </si>
  <si>
    <t>25º</t>
  </si>
  <si>
    <t>26º</t>
  </si>
  <si>
    <t>27º</t>
  </si>
  <si>
    <t>28º</t>
  </si>
  <si>
    <t>24.31</t>
  </si>
  <si>
    <t>DANIEL</t>
  </si>
  <si>
    <t>CLUB CANTABRO</t>
  </si>
  <si>
    <t>COTARELO CALDERON</t>
  </si>
  <si>
    <t>OPEN</t>
  </si>
  <si>
    <t>33.55</t>
  </si>
  <si>
    <t>NATACION RIVERA</t>
  </si>
  <si>
    <t>32.10</t>
  </si>
  <si>
    <t>31.36</t>
  </si>
  <si>
    <t>28.09</t>
  </si>
  <si>
    <t>30.29</t>
  </si>
  <si>
    <t>30.30</t>
  </si>
  <si>
    <t>27.12</t>
  </si>
  <si>
    <t>26.25</t>
  </si>
  <si>
    <t>26.11</t>
  </si>
  <si>
    <t>26.01</t>
  </si>
  <si>
    <t>25.55</t>
  </si>
  <si>
    <t>25.18</t>
  </si>
  <si>
    <t>24.00</t>
  </si>
  <si>
    <t>24.44</t>
  </si>
  <si>
    <t>24.51</t>
  </si>
  <si>
    <t>21.30</t>
  </si>
  <si>
    <t>22.50</t>
  </si>
  <si>
    <t>23.01</t>
  </si>
  <si>
    <t>23.10</t>
  </si>
  <si>
    <t>22.55</t>
  </si>
  <si>
    <t>23.17</t>
  </si>
  <si>
    <t>23.38</t>
  </si>
  <si>
    <t>20.37</t>
  </si>
  <si>
    <t>33.00</t>
  </si>
  <si>
    <t>30.31</t>
  </si>
  <si>
    <t>Federado</t>
  </si>
  <si>
    <t>PELAYO</t>
  </si>
  <si>
    <t>PRIETO PLAZA</t>
  </si>
  <si>
    <t>06/09/2014</t>
  </si>
  <si>
    <t>SI</t>
  </si>
  <si>
    <t>ALEX</t>
  </si>
  <si>
    <t>MIKHOV ROJAS</t>
  </si>
  <si>
    <t>08/09/2014</t>
  </si>
  <si>
    <t>GAEL</t>
  </si>
  <si>
    <t>PEÓN DÍEZ</t>
  </si>
  <si>
    <t>28/07/2015</t>
  </si>
  <si>
    <t>NO</t>
  </si>
  <si>
    <t>1ª</t>
  </si>
  <si>
    <t>LUCÍA</t>
  </si>
  <si>
    <t>AGEITOS ROMERO</t>
  </si>
  <si>
    <t>NATACIÓN RIVEIRA</t>
  </si>
  <si>
    <t>03/11/2011</t>
  </si>
  <si>
    <t>2ª</t>
  </si>
  <si>
    <t>SYLVIA</t>
  </si>
  <si>
    <t>VAN DER SANDEN CUESTA</t>
  </si>
  <si>
    <t>13/03/2011</t>
  </si>
  <si>
    <t>3ª</t>
  </si>
  <si>
    <t>EIRE</t>
  </si>
  <si>
    <t>10/11/2012</t>
  </si>
  <si>
    <t>CARLOTA</t>
  </si>
  <si>
    <t>FERNÁNDEZ PLAZA</t>
  </si>
  <si>
    <t>26/11/2011</t>
  </si>
  <si>
    <t>CLARA</t>
  </si>
  <si>
    <t>ZORNOZA QUIROS</t>
  </si>
  <si>
    <t>RGCC</t>
  </si>
  <si>
    <t>28/06/2011</t>
  </si>
  <si>
    <t>JEYDEN</t>
  </si>
  <si>
    <t>SILVA</t>
  </si>
  <si>
    <t>U11</t>
  </si>
  <si>
    <t>MANUEL MARIA</t>
  </si>
  <si>
    <t>MAHAMUD ZADORINA</t>
  </si>
  <si>
    <t>CNCO</t>
  </si>
  <si>
    <t>31/07/2011</t>
  </si>
  <si>
    <t>LUIS</t>
  </si>
  <si>
    <t>11/09/2012</t>
  </si>
  <si>
    <t>NAYARA</t>
  </si>
  <si>
    <t>APTRL</t>
  </si>
  <si>
    <t>19/01/2009</t>
  </si>
  <si>
    <t>28/03/2009</t>
  </si>
  <si>
    <t>TERESA</t>
  </si>
  <si>
    <t>10/08/2010</t>
  </si>
  <si>
    <t>4ª</t>
  </si>
  <si>
    <t>CARMEN</t>
  </si>
  <si>
    <t>DÍAZ MARTINEZ</t>
  </si>
  <si>
    <t>01/07/2009</t>
  </si>
  <si>
    <t>JESÚS</t>
  </si>
  <si>
    <t>PATIÑO RÍOS</t>
  </si>
  <si>
    <t>20/12/2009</t>
  </si>
  <si>
    <t>DANIELA</t>
  </si>
  <si>
    <t>30/06/2007</t>
  </si>
  <si>
    <t>INÉS</t>
  </si>
  <si>
    <t>BLANCO ÉMBIL</t>
  </si>
  <si>
    <t>CLUB CÁNTABRO</t>
  </si>
  <si>
    <t>12/02/2008</t>
  </si>
  <si>
    <t>NADIA</t>
  </si>
  <si>
    <t>18/06/2007</t>
  </si>
  <si>
    <t>ALEJANDRA</t>
  </si>
  <si>
    <t>31/07/2007</t>
  </si>
  <si>
    <t>GONZALO</t>
  </si>
  <si>
    <t>BUENO FARTO</t>
  </si>
  <si>
    <t>28/07/2008</t>
  </si>
  <si>
    <t>ASUR</t>
  </si>
  <si>
    <t>E.N.CORVERA</t>
  </si>
  <si>
    <t>28/09/2007</t>
  </si>
  <si>
    <t>TEO</t>
  </si>
  <si>
    <t>BARROSO NUÑEZ</t>
  </si>
  <si>
    <t>09/06/2008</t>
  </si>
  <si>
    <t>5ª</t>
  </si>
  <si>
    <t>Dorsal</t>
  </si>
  <si>
    <t>12/03/1982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</si>
</sst>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ont="1" applyFill="1" applyBorder="1" applyAlignment="1"/>
    <xf numFmtId="0" fontId="0" fillId="3" borderId="1" xfId="0" applyFill="1" applyBorder="1"/>
    <xf numFmtId="0" fontId="0" fillId="3" borderId="1" xfId="0" applyFont="1" applyFill="1" applyBorder="1" applyAlignment="1"/>
    <xf numFmtId="0" fontId="0" fillId="4" borderId="1" xfId="0" applyFill="1" applyBorder="1"/>
    <xf numFmtId="0" fontId="0" fillId="4" borderId="1" xfId="0" applyFont="1" applyFill="1" applyBorder="1" applyAlignment="1"/>
    <xf numFmtId="0" fontId="0" fillId="5" borderId="1" xfId="0" applyFill="1" applyBorder="1"/>
    <xf numFmtId="0" fontId="0" fillId="5" borderId="1" xfId="0" applyFont="1" applyFill="1" applyBorder="1" applyAlignment="1"/>
    <xf numFmtId="0" fontId="0" fillId="6" borderId="1" xfId="0" applyFill="1" applyBorder="1"/>
    <xf numFmtId="0" fontId="0" fillId="6" borderId="1" xfId="0" applyFont="1" applyFill="1" applyBorder="1" applyAlignment="1"/>
    <xf numFmtId="0" fontId="0" fillId="7" borderId="1" xfId="0" applyFill="1" applyBorder="1"/>
    <xf numFmtId="0" fontId="0" fillId="7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ont="1" applyFill="1" applyBorder="1" applyAlignment="1"/>
    <xf numFmtId="0" fontId="0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20" fontId="0" fillId="7" borderId="1" xfId="0" applyNumberFormat="1" applyFill="1" applyBorder="1" applyAlignment="1">
      <alignment horizontal="center"/>
    </xf>
    <xf numFmtId="20" fontId="0" fillId="5" borderId="1" xfId="0" applyNumberFormat="1" applyFill="1" applyBorder="1" applyAlignment="1">
      <alignment horizontal="center"/>
    </xf>
    <xf numFmtId="46" fontId="0" fillId="4" borderId="1" xfId="0" applyNumberFormat="1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0" fillId="8" borderId="1" xfId="0" applyNumberFormat="1" applyFill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7" borderId="1" xfId="0" applyFont="1" applyFill="1" applyBorder="1"/>
    <xf numFmtId="20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view="pageLayout" zoomScaleNormal="100" workbookViewId="0">
      <selection activeCell="E12" sqref="E12"/>
    </sheetView>
  </sheetViews>
  <sheetFormatPr baseColWidth="10" defaultRowHeight="15" x14ac:dyDescent="0.25"/>
  <cols>
    <col min="1" max="1" width="7.140625" bestFit="1" customWidth="1"/>
    <col min="2" max="2" width="8.140625" bestFit="1" customWidth="1"/>
    <col min="3" max="3" width="8.85546875" customWidth="1"/>
    <col min="4" max="4" width="20" bestFit="1" customWidth="1"/>
    <col min="5" max="5" width="23.28515625" bestFit="1" customWidth="1"/>
    <col min="6" max="6" width="28.5703125" bestFit="1" customWidth="1"/>
    <col min="7" max="7" width="9.85546875" bestFit="1" customWidth="1"/>
    <col min="8" max="8" width="5.28515625" bestFit="1" customWidth="1"/>
    <col min="9" max="9" width="10.7109375" bestFit="1" customWidth="1"/>
    <col min="10" max="10" width="9.42578125" bestFit="1" customWidth="1"/>
  </cols>
  <sheetData>
    <row r="1" spans="1:10" x14ac:dyDescent="0.25">
      <c r="A1" s="4" t="s">
        <v>97</v>
      </c>
      <c r="B1" s="4" t="s">
        <v>98</v>
      </c>
      <c r="C1" s="4" t="s">
        <v>237</v>
      </c>
      <c r="D1" s="4" t="s">
        <v>0</v>
      </c>
      <c r="E1" s="4" t="s">
        <v>1</v>
      </c>
      <c r="F1" s="4" t="s">
        <v>3</v>
      </c>
      <c r="G1" s="4" t="s">
        <v>99</v>
      </c>
      <c r="H1" s="4" t="s">
        <v>2</v>
      </c>
      <c r="I1" s="4" t="s">
        <v>100</v>
      </c>
      <c r="J1" s="1"/>
    </row>
    <row r="2" spans="1:10" x14ac:dyDescent="0.25">
      <c r="A2" s="50" t="s">
        <v>104</v>
      </c>
      <c r="B2" s="51" t="s">
        <v>161</v>
      </c>
      <c r="C2" s="48">
        <v>1</v>
      </c>
      <c r="D2" s="52" t="s">
        <v>49</v>
      </c>
      <c r="E2" s="52" t="s">
        <v>50</v>
      </c>
      <c r="F2" s="52" t="s">
        <v>41</v>
      </c>
      <c r="G2" s="7" t="str">
        <f t="shared" ref="G2:G3" si="0">IF(GESTEP(YEAR(I2),2005),"U17",IF(GESTEP(YEAR(I2),2003),"U19",IF(GESTEP(YEAR(I2),1982),"OPEN",IF(GESTEP(YEAR(I2),1972),"MASTER A",IF(GESTEP(YEAR(1962)),"MASTER B","MASTER C")))))</f>
        <v>OPEN</v>
      </c>
      <c r="H2" s="42" t="s">
        <v>102</v>
      </c>
      <c r="I2" s="42" t="s">
        <v>51</v>
      </c>
      <c r="J2" s="3"/>
    </row>
    <row r="3" spans="1:10" x14ac:dyDescent="0.25">
      <c r="A3" s="30" t="s">
        <v>105</v>
      </c>
      <c r="B3" s="31" t="s">
        <v>154</v>
      </c>
      <c r="C3" s="31">
        <v>18</v>
      </c>
      <c r="D3" s="53" t="s">
        <v>20</v>
      </c>
      <c r="E3" s="53" t="s">
        <v>21</v>
      </c>
      <c r="F3" s="53" t="s">
        <v>103</v>
      </c>
      <c r="G3" s="11" t="str">
        <f t="shared" si="0"/>
        <v>MASTER A</v>
      </c>
      <c r="H3" s="43" t="s">
        <v>102</v>
      </c>
      <c r="I3" s="43" t="s">
        <v>22</v>
      </c>
      <c r="J3" s="3"/>
    </row>
    <row r="4" spans="1:10" x14ac:dyDescent="0.25">
      <c r="A4" s="54" t="s">
        <v>106</v>
      </c>
      <c r="B4" s="55" t="s">
        <v>155</v>
      </c>
      <c r="C4" s="56">
        <v>7</v>
      </c>
      <c r="D4" s="57" t="s">
        <v>46</v>
      </c>
      <c r="E4" s="57" t="s">
        <v>47</v>
      </c>
      <c r="F4" s="57" t="s">
        <v>41</v>
      </c>
      <c r="G4" s="17" t="str">
        <f>IF(GESTEP(YEAR(I4),2005),"U17",IF(GESTEP(YEAR(I4),2003),"U19",IF(GESTEP(YEAR(I4),1982),"OPEN",IF(GESTEP(YEAR(I4),1972),"MASTER A",IF(GESTEP(YEAR(1962)),"MASTER B","MASTER C")))))</f>
        <v>U17</v>
      </c>
      <c r="H4" s="44" t="s">
        <v>102</v>
      </c>
      <c r="I4" s="44" t="s">
        <v>48</v>
      </c>
      <c r="J4" s="3"/>
    </row>
    <row r="5" spans="1:10" x14ac:dyDescent="0.25">
      <c r="A5" s="11" t="s">
        <v>107</v>
      </c>
      <c r="B5" s="21" t="s">
        <v>158</v>
      </c>
      <c r="C5" s="21">
        <v>21</v>
      </c>
      <c r="D5" s="12" t="s">
        <v>38</v>
      </c>
      <c r="E5" s="12" t="s">
        <v>39</v>
      </c>
      <c r="F5" s="12" t="s">
        <v>41</v>
      </c>
      <c r="G5" s="11" t="str">
        <f t="shared" ref="G5" si="1">IF(GESTEP(YEAR(I5),2005),"U17",IF(GESTEP(YEAR(I5),2003),"U19",IF(GESTEP(YEAR(I5),1982),"OPEN",IF(GESTEP(YEAR(I5),1972),"MASTER A",IF(GESTEP(YEAR(1962)),"MASTER B","MASTER C")))))</f>
        <v>MASTER A</v>
      </c>
      <c r="H5" s="43" t="s">
        <v>101</v>
      </c>
      <c r="I5" s="43" t="s">
        <v>40</v>
      </c>
      <c r="J5" s="3"/>
    </row>
    <row r="6" spans="1:10" x14ac:dyDescent="0.25">
      <c r="A6" s="7" t="s">
        <v>108</v>
      </c>
      <c r="B6" s="19" t="s">
        <v>156</v>
      </c>
      <c r="C6" s="42">
        <v>13</v>
      </c>
      <c r="D6" s="8" t="s">
        <v>7</v>
      </c>
      <c r="E6" s="8" t="s">
        <v>8</v>
      </c>
      <c r="F6" s="8" t="s">
        <v>139</v>
      </c>
      <c r="G6" s="7" t="s">
        <v>137</v>
      </c>
      <c r="H6" s="42" t="s">
        <v>102</v>
      </c>
      <c r="I6" s="45">
        <v>35866</v>
      </c>
      <c r="J6" s="3"/>
    </row>
    <row r="7" spans="1:10" x14ac:dyDescent="0.25">
      <c r="A7" s="7" t="s">
        <v>109</v>
      </c>
      <c r="B7" s="19" t="s">
        <v>157</v>
      </c>
      <c r="C7" s="42">
        <v>3</v>
      </c>
      <c r="D7" s="8" t="s">
        <v>70</v>
      </c>
      <c r="E7" s="8" t="s">
        <v>71</v>
      </c>
      <c r="F7" s="8" t="s">
        <v>103</v>
      </c>
      <c r="G7" s="7" t="str">
        <f t="shared" ref="G7:G8" si="2">IF(GESTEP(YEAR(I7),2005),"U17",IF(GESTEP(YEAR(I7),2003),"U19",IF(GESTEP(YEAR(I7),1982),"OPEN",IF(GESTEP(YEAR(I7),1972),"MASTER A",IF(GESTEP(YEAR(1962)),"MASTER B","MASTER C")))))</f>
        <v>OPEN</v>
      </c>
      <c r="H7" s="42" t="s">
        <v>102</v>
      </c>
      <c r="I7" s="42" t="s">
        <v>72</v>
      </c>
      <c r="J7" s="3"/>
    </row>
    <row r="8" spans="1:10" x14ac:dyDescent="0.25">
      <c r="A8" s="7" t="s">
        <v>110</v>
      </c>
      <c r="B8" s="37" t="s">
        <v>159</v>
      </c>
      <c r="C8" s="42">
        <v>4</v>
      </c>
      <c r="D8" s="8" t="s">
        <v>73</v>
      </c>
      <c r="E8" s="8" t="s">
        <v>74</v>
      </c>
      <c r="F8" s="8" t="s">
        <v>76</v>
      </c>
      <c r="G8" s="7" t="str">
        <f t="shared" si="2"/>
        <v>OPEN</v>
      </c>
      <c r="H8" s="42" t="s">
        <v>102</v>
      </c>
      <c r="I8" s="42" t="s">
        <v>75</v>
      </c>
      <c r="J8" s="3"/>
    </row>
    <row r="9" spans="1:10" x14ac:dyDescent="0.25">
      <c r="A9" s="13" t="s">
        <v>111</v>
      </c>
      <c r="B9" s="39" t="s">
        <v>160</v>
      </c>
      <c r="C9" s="35">
        <v>25</v>
      </c>
      <c r="D9" s="14" t="s">
        <v>23</v>
      </c>
      <c r="E9" s="14" t="s">
        <v>24</v>
      </c>
      <c r="F9" s="14" t="s">
        <v>26</v>
      </c>
      <c r="G9" s="13" t="str">
        <f>IF(GESTEP(YEAR(I9),2005),"U17",IF(GESTEP(YEAR(I9),2003),"U19",IF(GESTEP(YEAR(I9),1982),"OPEN",IF(GESTEP(YEAR(I9),1972),"MASTER A",IF(GESTEP(YEAR(I9),1962),"MASTER B","MASTER C")))))</f>
        <v>MASTER B</v>
      </c>
      <c r="H9" s="46" t="s">
        <v>102</v>
      </c>
      <c r="I9" s="46" t="s">
        <v>25</v>
      </c>
      <c r="J9" s="3"/>
    </row>
    <row r="10" spans="1:10" x14ac:dyDescent="0.25">
      <c r="A10" s="17" t="s">
        <v>112</v>
      </c>
      <c r="B10" s="38" t="s">
        <v>151</v>
      </c>
      <c r="C10" s="34">
        <v>9</v>
      </c>
      <c r="D10" s="18" t="s">
        <v>59</v>
      </c>
      <c r="E10" s="18" t="s">
        <v>60</v>
      </c>
      <c r="F10" s="18" t="s">
        <v>62</v>
      </c>
      <c r="G10" s="17" t="str">
        <f>IF(GESTEP(YEAR(I10),2005),"U17",IF(GESTEP(YEAR(I10),2003),"U19",IF(GESTEP(YEAR(I10),1982),"OPEN",IF(GESTEP(YEAR(I10),1972),"MASTER A",IF(GESTEP(YEAR(1962)),"MASTER B","MASTER C")))))</f>
        <v>U17</v>
      </c>
      <c r="H10" s="44" t="s">
        <v>101</v>
      </c>
      <c r="I10" s="44" t="s">
        <v>61</v>
      </c>
      <c r="J10" s="3"/>
    </row>
    <row r="11" spans="1:10" x14ac:dyDescent="0.25">
      <c r="A11" s="13" t="s">
        <v>113</v>
      </c>
      <c r="B11" s="39" t="s">
        <v>133</v>
      </c>
      <c r="C11" s="35">
        <v>27</v>
      </c>
      <c r="D11" s="14" t="s">
        <v>34</v>
      </c>
      <c r="E11" s="14" t="s">
        <v>77</v>
      </c>
      <c r="F11" s="14" t="s">
        <v>79</v>
      </c>
      <c r="G11" s="13" t="str">
        <f>IF(GESTEP(YEAR(I11),2005),"U17",IF(GESTEP(YEAR(I11),2003),"U19",IF(GESTEP(YEAR(I11),1982),"OPEN",IF(GESTEP(YEAR(I11),1972),"MASTER A",IF(GESTEP(YEAR(I11),1962),"MASTER B","MASTER C")))))</f>
        <v>MASTER B</v>
      </c>
      <c r="H11" s="46" t="s">
        <v>102</v>
      </c>
      <c r="I11" s="46" t="s">
        <v>78</v>
      </c>
      <c r="J11" s="3"/>
    </row>
    <row r="12" spans="1:10" x14ac:dyDescent="0.25">
      <c r="A12" s="11" t="s">
        <v>114</v>
      </c>
      <c r="B12" s="21" t="s">
        <v>152</v>
      </c>
      <c r="C12" s="21">
        <v>22</v>
      </c>
      <c r="D12" s="12" t="s">
        <v>42</v>
      </c>
      <c r="E12" s="12" t="s">
        <v>43</v>
      </c>
      <c r="F12" s="12" t="s">
        <v>45</v>
      </c>
      <c r="G12" s="11" t="str">
        <f t="shared" ref="G12:G13" si="3">IF(GESTEP(YEAR(I12),2005),"U17",IF(GESTEP(YEAR(I12),2003),"U19",IF(GESTEP(YEAR(I12),1982),"OPEN",IF(GESTEP(YEAR(I12),1972),"MASTER A",IF(GESTEP(YEAR(1962)),"MASTER B","MASTER C")))))</f>
        <v>MASTER A</v>
      </c>
      <c r="H12" s="43" t="s">
        <v>102</v>
      </c>
      <c r="I12" s="43" t="s">
        <v>44</v>
      </c>
      <c r="J12" s="3"/>
    </row>
    <row r="13" spans="1:10" x14ac:dyDescent="0.25">
      <c r="A13" s="11" t="s">
        <v>115</v>
      </c>
      <c r="B13" s="21" t="s">
        <v>153</v>
      </c>
      <c r="C13" s="21">
        <v>17</v>
      </c>
      <c r="D13" s="12" t="s">
        <v>16</v>
      </c>
      <c r="E13" s="12" t="s">
        <v>17</v>
      </c>
      <c r="F13" s="12" t="s">
        <v>19</v>
      </c>
      <c r="G13" s="11" t="str">
        <f t="shared" si="3"/>
        <v>MASTER A</v>
      </c>
      <c r="H13" s="43" t="s">
        <v>102</v>
      </c>
      <c r="I13" s="43" t="s">
        <v>18</v>
      </c>
      <c r="J13" s="3"/>
    </row>
    <row r="14" spans="1:10" x14ac:dyDescent="0.25">
      <c r="A14" s="17" t="s">
        <v>116</v>
      </c>
      <c r="B14" s="38" t="s">
        <v>150</v>
      </c>
      <c r="C14" s="34">
        <v>8</v>
      </c>
      <c r="D14" s="18" t="s">
        <v>52</v>
      </c>
      <c r="E14" s="18" t="s">
        <v>53</v>
      </c>
      <c r="F14" s="18" t="s">
        <v>41</v>
      </c>
      <c r="G14" s="17" t="str">
        <f>IF(GESTEP(YEAR(I14),2005),"U17",IF(GESTEP(YEAR(I14),2003),"U19",IF(GESTEP(YEAR(I14),1982),"OPEN",IF(GESTEP(YEAR(I14),1972),"MASTER A",IF(GESTEP(YEAR(1962)),"MASTER B","MASTER C")))))</f>
        <v>U17</v>
      </c>
      <c r="H14" s="44" t="s">
        <v>101</v>
      </c>
      <c r="I14" s="44" t="s">
        <v>54</v>
      </c>
      <c r="J14" s="3"/>
    </row>
    <row r="15" spans="1:10" x14ac:dyDescent="0.25">
      <c r="A15" s="17" t="s">
        <v>117</v>
      </c>
      <c r="B15" s="34" t="s">
        <v>149</v>
      </c>
      <c r="C15" s="34">
        <v>11</v>
      </c>
      <c r="D15" s="18" t="s">
        <v>83</v>
      </c>
      <c r="E15" s="18" t="s">
        <v>84</v>
      </c>
      <c r="F15" s="18" t="s">
        <v>86</v>
      </c>
      <c r="G15" s="17" t="str">
        <f>IF(GESTEP(YEAR(I15),2005),"U17",IF(GESTEP(YEAR(I15),2003),"U19",IF(GESTEP(YEAR(I15),1982),"OPEN",IF(GESTEP(YEAR(I15),1972),"MASTER A",IF(GESTEP(YEAR(1962)),"MASTER B","MASTER C")))))</f>
        <v>U17</v>
      </c>
      <c r="H15" s="44" t="s">
        <v>102</v>
      </c>
      <c r="I15" s="44" t="s">
        <v>85</v>
      </c>
      <c r="J15" s="3"/>
    </row>
    <row r="16" spans="1:10" x14ac:dyDescent="0.25">
      <c r="A16" s="17" t="s">
        <v>118</v>
      </c>
      <c r="B16" s="34" t="s">
        <v>148</v>
      </c>
      <c r="C16" s="34">
        <v>10</v>
      </c>
      <c r="D16" s="18" t="s">
        <v>66</v>
      </c>
      <c r="E16" s="18" t="s">
        <v>67</v>
      </c>
      <c r="F16" s="18" t="s">
        <v>69</v>
      </c>
      <c r="G16" s="17" t="str">
        <f>IF(GESTEP(YEAR(I16),2005),"U17",IF(GESTEP(YEAR(I16),2003),"U19",IF(GESTEP(YEAR(I16),1982),"OPEN",IF(GESTEP(YEAR(I16),1972),"MASTER A",IF(GESTEP(YEAR(1962)),"MASTER B","MASTER C")))))</f>
        <v>U17</v>
      </c>
      <c r="H16" s="44" t="s">
        <v>102</v>
      </c>
      <c r="I16" s="44" t="s">
        <v>68</v>
      </c>
      <c r="J16" s="3"/>
    </row>
    <row r="17" spans="1:10" x14ac:dyDescent="0.25">
      <c r="A17" s="7" t="s">
        <v>119</v>
      </c>
      <c r="B17" s="19" t="s">
        <v>147</v>
      </c>
      <c r="C17" s="48">
        <v>54</v>
      </c>
      <c r="D17" s="8" t="s">
        <v>134</v>
      </c>
      <c r="E17" s="8" t="s">
        <v>136</v>
      </c>
      <c r="F17" s="8" t="s">
        <v>135</v>
      </c>
      <c r="G17" s="7" t="s">
        <v>137</v>
      </c>
      <c r="H17" s="42" t="s">
        <v>102</v>
      </c>
      <c r="I17" s="42"/>
      <c r="J17" s="3"/>
    </row>
    <row r="18" spans="1:10" x14ac:dyDescent="0.25">
      <c r="A18" s="7" t="s">
        <v>120</v>
      </c>
      <c r="B18" s="19" t="s">
        <v>146</v>
      </c>
      <c r="C18" s="48">
        <v>12</v>
      </c>
      <c r="D18" s="8" t="s">
        <v>12</v>
      </c>
      <c r="E18" s="8" t="s">
        <v>13</v>
      </c>
      <c r="F18" s="8" t="s">
        <v>15</v>
      </c>
      <c r="G18" s="7" t="str">
        <f t="shared" ref="G18" si="4">IF(GESTEP(YEAR(I18),2005),"U17",IF(GESTEP(YEAR(I18),2003),"U19",IF(GESTEP(YEAR(I18),1982),"OPEN",IF(GESTEP(YEAR(I18),1972),"MASTER A",IF(GESTEP(YEAR(1962)),"MASTER B","MASTER C")))))</f>
        <v>OPEN</v>
      </c>
      <c r="H18" s="42" t="s">
        <v>102</v>
      </c>
      <c r="I18" s="42" t="s">
        <v>14</v>
      </c>
      <c r="J18" s="3"/>
    </row>
    <row r="19" spans="1:10" x14ac:dyDescent="0.25">
      <c r="A19" s="13" t="s">
        <v>121</v>
      </c>
      <c r="B19" s="39" t="s">
        <v>145</v>
      </c>
      <c r="C19" s="35">
        <v>28</v>
      </c>
      <c r="D19" s="14" t="s">
        <v>87</v>
      </c>
      <c r="E19" s="14" t="s">
        <v>88</v>
      </c>
      <c r="F19" s="14" t="s">
        <v>90</v>
      </c>
      <c r="G19" s="13" t="str">
        <f>IF(GESTEP(YEAR(I19),2005),"U17",IF(GESTEP(YEAR(I19),2003),"U19",IF(GESTEP(YEAR(I19),1982),"OPEN",IF(GESTEP(YEAR(I19),1972),"MASTER A",IF(GESTEP(YEAR(I19),1962),"MASTER B","MASTER C")))))</f>
        <v>MASTER B</v>
      </c>
      <c r="H19" s="46" t="s">
        <v>102</v>
      </c>
      <c r="I19" s="46" t="s">
        <v>89</v>
      </c>
      <c r="J19" s="3"/>
    </row>
    <row r="20" spans="1:10" x14ac:dyDescent="0.25">
      <c r="A20" s="7" t="s">
        <v>122</v>
      </c>
      <c r="B20" s="19" t="s">
        <v>142</v>
      </c>
      <c r="C20" s="19">
        <v>5</v>
      </c>
      <c r="D20" s="8" t="s">
        <v>80</v>
      </c>
      <c r="E20" s="8" t="s">
        <v>81</v>
      </c>
      <c r="F20" s="8" t="s">
        <v>79</v>
      </c>
      <c r="G20" s="7" t="str">
        <f t="shared" ref="G20:G21" si="5">IF(GESTEP(YEAR(I20),2005),"U17",IF(GESTEP(YEAR(I20),2003),"U19",IF(GESTEP(YEAR(I20),1982),"OPEN",IF(GESTEP(YEAR(I20),1972),"MASTER A",IF(GESTEP(YEAR(1962)),"MASTER B","MASTER C")))))</f>
        <v>OPEN</v>
      </c>
      <c r="H20" s="42" t="s">
        <v>101</v>
      </c>
      <c r="I20" s="42" t="s">
        <v>82</v>
      </c>
      <c r="J20" s="3"/>
    </row>
    <row r="21" spans="1:10" x14ac:dyDescent="0.25">
      <c r="A21" s="7" t="s">
        <v>123</v>
      </c>
      <c r="B21" s="19" t="s">
        <v>143</v>
      </c>
      <c r="C21" s="19">
        <v>31</v>
      </c>
      <c r="D21" s="8" t="s">
        <v>94</v>
      </c>
      <c r="E21" s="8" t="s">
        <v>95</v>
      </c>
      <c r="F21" s="8" t="s">
        <v>90</v>
      </c>
      <c r="G21" s="7" t="str">
        <f t="shared" si="5"/>
        <v>OPEN</v>
      </c>
      <c r="H21" s="42" t="s">
        <v>101</v>
      </c>
      <c r="I21" s="42" t="s">
        <v>96</v>
      </c>
      <c r="J21" s="3"/>
    </row>
    <row r="22" spans="1:10" x14ac:dyDescent="0.25">
      <c r="A22" s="7" t="s">
        <v>124</v>
      </c>
      <c r="B22" s="19" t="s">
        <v>144</v>
      </c>
      <c r="C22" s="19">
        <v>2</v>
      </c>
      <c r="D22" s="8" t="s">
        <v>55</v>
      </c>
      <c r="E22" s="8" t="s">
        <v>56</v>
      </c>
      <c r="F22" s="8" t="s">
        <v>58</v>
      </c>
      <c r="G22" s="7" t="str">
        <f t="shared" ref="G22" si="6">IF(GESTEP(YEAR(I22),2005),"U17",IF(GESTEP(YEAR(I22),2003),"U19",IF(GESTEP(YEAR(I22),1982),"OPEN",IF(GESTEP(YEAR(I22),1972),"MASTER A",IF(GESTEP(YEAR(1962)),"MASTER B","MASTER C")))))</f>
        <v>OPEN</v>
      </c>
      <c r="H22" s="42" t="s">
        <v>101</v>
      </c>
      <c r="I22" s="42" t="s">
        <v>57</v>
      </c>
      <c r="J22" s="3"/>
    </row>
    <row r="23" spans="1:10" x14ac:dyDescent="0.25">
      <c r="A23" s="15" t="s">
        <v>125</v>
      </c>
      <c r="B23" s="36" t="s">
        <v>163</v>
      </c>
      <c r="C23" s="36">
        <v>30</v>
      </c>
      <c r="D23" s="16" t="s">
        <v>63</v>
      </c>
      <c r="E23" s="16" t="s">
        <v>64</v>
      </c>
      <c r="F23" s="16" t="s">
        <v>103</v>
      </c>
      <c r="G23" s="15" t="str">
        <f>IF(GESTEP(YEAR(I23),2005),"U17",IF(GESTEP(YEAR(I23),2003),"U19",IF(GESTEP(YEAR(I23),1982),"OPEN",IF(GESTEP(YEAR(I23),1972),"MASTER A",IF(GESTEP(YEAR(I23),1962),"MASTER B","MASTER C")))))</f>
        <v>MASTER C</v>
      </c>
      <c r="H23" s="47" t="s">
        <v>102</v>
      </c>
      <c r="I23" s="47" t="s">
        <v>65</v>
      </c>
      <c r="J23" s="3"/>
    </row>
    <row r="24" spans="1:10" x14ac:dyDescent="0.25">
      <c r="A24" s="11" t="s">
        <v>126</v>
      </c>
      <c r="B24" s="21" t="s">
        <v>141</v>
      </c>
      <c r="C24" s="21">
        <v>20</v>
      </c>
      <c r="D24" s="12" t="s">
        <v>34</v>
      </c>
      <c r="E24" s="12" t="s">
        <v>35</v>
      </c>
      <c r="F24" s="12" t="s">
        <v>37</v>
      </c>
      <c r="G24" s="11" t="str">
        <f t="shared" ref="G24:G25" si="7">IF(GESTEP(YEAR(I24),2005),"U17",IF(GESTEP(YEAR(I24),2003),"U19",IF(GESTEP(YEAR(I24),1982),"OPEN",IF(GESTEP(YEAR(I24),1972),"MASTER A",IF(GESTEP(YEAR(1962)),"MASTER B","MASTER C")))))</f>
        <v>MASTER A</v>
      </c>
      <c r="H24" s="43" t="s">
        <v>102</v>
      </c>
      <c r="I24" s="43" t="s">
        <v>36</v>
      </c>
      <c r="J24" s="3"/>
    </row>
    <row r="25" spans="1:10" x14ac:dyDescent="0.25">
      <c r="A25" s="11" t="s">
        <v>128</v>
      </c>
      <c r="B25" s="40" t="s">
        <v>127</v>
      </c>
      <c r="C25" s="21">
        <v>19</v>
      </c>
      <c r="D25" s="12" t="s">
        <v>31</v>
      </c>
      <c r="E25" s="12" t="s">
        <v>32</v>
      </c>
      <c r="F25" s="12" t="s">
        <v>30</v>
      </c>
      <c r="G25" s="11" t="str">
        <f t="shared" si="7"/>
        <v>MASTER A</v>
      </c>
      <c r="H25" s="43" t="s">
        <v>102</v>
      </c>
      <c r="I25" s="43" t="s">
        <v>33</v>
      </c>
      <c r="J25" s="3"/>
    </row>
    <row r="26" spans="1:10" x14ac:dyDescent="0.25">
      <c r="A26" s="13" t="s">
        <v>129</v>
      </c>
      <c r="B26" s="39" t="s">
        <v>127</v>
      </c>
      <c r="C26" s="35">
        <v>26</v>
      </c>
      <c r="D26" s="14" t="s">
        <v>27</v>
      </c>
      <c r="E26" s="14" t="s">
        <v>28</v>
      </c>
      <c r="F26" s="14" t="s">
        <v>30</v>
      </c>
      <c r="G26" s="13" t="str">
        <f>IF(GESTEP(YEAR(I26),2005),"U17",IF(GESTEP(YEAR(I26),2003),"U19",IF(GESTEP(YEAR(I26),1982),"OPEN",IF(GESTEP(YEAR(I26),1972),"MASTER A",IF(GESTEP(YEAR(I26),1962),"MASTER B","MASTER C")))))</f>
        <v>MASTER B</v>
      </c>
      <c r="H26" s="46" t="s">
        <v>102</v>
      </c>
      <c r="I26" s="46" t="s">
        <v>29</v>
      </c>
      <c r="J26" s="3"/>
    </row>
    <row r="27" spans="1:10" x14ac:dyDescent="0.25">
      <c r="A27" s="15" t="s">
        <v>130</v>
      </c>
      <c r="B27" s="36" t="s">
        <v>140</v>
      </c>
      <c r="C27" s="36">
        <v>29</v>
      </c>
      <c r="D27" s="16" t="s">
        <v>9</v>
      </c>
      <c r="E27" s="16" t="s">
        <v>10</v>
      </c>
      <c r="F27" s="16" t="s">
        <v>103</v>
      </c>
      <c r="G27" s="15" t="str">
        <f>IF(GESTEP(YEAR(I27),2005),"U17",IF(GESTEP(YEAR(I27),2003),"U19",IF(GESTEP(YEAR(I27),1982),"OPEN",IF(GESTEP(YEAR(I27),1972),"MASTER A",IF(GESTEP(YEAR(I27),1962),"MASTER B","MASTER C")))))</f>
        <v>MASTER C</v>
      </c>
      <c r="H27" s="47" t="s">
        <v>102</v>
      </c>
      <c r="I27" s="47" t="s">
        <v>11</v>
      </c>
      <c r="J27" s="3"/>
    </row>
    <row r="28" spans="1:10" x14ac:dyDescent="0.25">
      <c r="A28" s="11" t="s">
        <v>131</v>
      </c>
      <c r="B28" s="41" t="s">
        <v>162</v>
      </c>
      <c r="C28" s="21">
        <v>27</v>
      </c>
      <c r="D28" s="12" t="s">
        <v>4</v>
      </c>
      <c r="E28" s="12" t="s">
        <v>5</v>
      </c>
      <c r="F28" s="12" t="s">
        <v>103</v>
      </c>
      <c r="G28" s="11" t="str">
        <f t="shared" ref="G28:G29" si="8">IF(GESTEP(YEAR(I28),2005),"U17",IF(GESTEP(YEAR(I28),2003),"U19",IF(GESTEP(YEAR(I28),1982),"OPEN",IF(GESTEP(YEAR(I28),1972),"MASTER A",IF(GESTEP(YEAR(1962)),"MASTER B","MASTER C")))))</f>
        <v>MASTER A</v>
      </c>
      <c r="H28" s="43" t="s">
        <v>101</v>
      </c>
      <c r="I28" s="43" t="s">
        <v>6</v>
      </c>
      <c r="J28" s="3"/>
    </row>
    <row r="29" spans="1:10" x14ac:dyDescent="0.25">
      <c r="A29" s="11" t="s">
        <v>132</v>
      </c>
      <c r="B29" s="21" t="s">
        <v>138</v>
      </c>
      <c r="C29" s="21">
        <v>24</v>
      </c>
      <c r="D29" s="12" t="s">
        <v>91</v>
      </c>
      <c r="E29" s="12" t="s">
        <v>92</v>
      </c>
      <c r="F29" s="12" t="s">
        <v>62</v>
      </c>
      <c r="G29" s="11" t="str">
        <f t="shared" si="8"/>
        <v>MASTER A</v>
      </c>
      <c r="H29" s="43" t="s">
        <v>101</v>
      </c>
      <c r="I29" s="43" t="s">
        <v>93</v>
      </c>
      <c r="J29" s="3"/>
    </row>
    <row r="30" spans="1:10" x14ac:dyDescent="0.25">
      <c r="A30" s="2"/>
      <c r="B30" s="2"/>
      <c r="C30" s="2"/>
      <c r="D30" s="3"/>
      <c r="E30" s="3"/>
      <c r="F30" s="3"/>
      <c r="G30" s="2"/>
      <c r="H30" s="3"/>
      <c r="I30" s="3"/>
      <c r="J30" s="3"/>
    </row>
    <row r="31" spans="1:10" x14ac:dyDescent="0.25">
      <c r="A31" s="2"/>
      <c r="B31" s="2"/>
      <c r="C31" s="2"/>
      <c r="D31" s="3"/>
      <c r="E31" s="3"/>
      <c r="F31" s="3"/>
      <c r="G31" s="2"/>
      <c r="H31" s="3"/>
      <c r="I31" s="3"/>
      <c r="J31" s="3"/>
    </row>
    <row r="32" spans="1:10" x14ac:dyDescent="0.25">
      <c r="A32" s="2"/>
      <c r="B32" s="2"/>
      <c r="C32" s="2"/>
      <c r="D32" s="3"/>
      <c r="E32" s="3"/>
      <c r="F32" s="3"/>
      <c r="G32" s="2"/>
      <c r="H32" s="3"/>
      <c r="I32" s="3"/>
      <c r="J32" s="3"/>
    </row>
    <row r="33" spans="1:10" x14ac:dyDescent="0.25">
      <c r="A33" s="2"/>
      <c r="B33" s="2"/>
      <c r="C33" s="2"/>
      <c r="D33" s="3"/>
      <c r="E33" s="3"/>
      <c r="F33" s="3"/>
      <c r="G33" s="2"/>
      <c r="H33" s="3"/>
      <c r="I33" s="3"/>
      <c r="J33" s="3"/>
    </row>
    <row r="34" spans="1:10" x14ac:dyDescent="0.25">
      <c r="A34" s="2" t="s">
        <v>104</v>
      </c>
      <c r="B34" s="2"/>
      <c r="C34" s="2"/>
      <c r="D34" s="3"/>
      <c r="E34" s="3"/>
      <c r="F34" s="3"/>
      <c r="G34" s="2"/>
      <c r="H34" s="3"/>
      <c r="I34" s="3"/>
      <c r="J34" s="3"/>
    </row>
    <row r="35" spans="1:10" x14ac:dyDescent="0.25">
      <c r="A35" s="2" t="s">
        <v>105</v>
      </c>
      <c r="B35" s="2"/>
      <c r="C35" s="2"/>
      <c r="D35" s="3"/>
      <c r="E35" s="3"/>
      <c r="F35" s="3"/>
      <c r="G35" s="2"/>
      <c r="H35" s="3"/>
      <c r="I35" s="3"/>
      <c r="J35" s="3"/>
    </row>
    <row r="36" spans="1:10" x14ac:dyDescent="0.25">
      <c r="A36" s="2"/>
      <c r="B36" s="2"/>
      <c r="C36" s="2"/>
      <c r="D36" s="3"/>
      <c r="E36" s="3"/>
      <c r="F36" s="3"/>
      <c r="G36" s="2"/>
      <c r="H36" s="3"/>
      <c r="I36" s="3"/>
      <c r="J36" s="3"/>
    </row>
    <row r="37" spans="1:10" x14ac:dyDescent="0.25">
      <c r="A37" s="2"/>
      <c r="B37" s="2"/>
      <c r="C37" s="2"/>
      <c r="D37" s="3"/>
      <c r="E37" s="3"/>
      <c r="F37" s="3"/>
      <c r="G37" s="2"/>
      <c r="H37" s="3"/>
      <c r="I37" s="3"/>
      <c r="J37" s="3"/>
    </row>
    <row r="38" spans="1:10" x14ac:dyDescent="0.25">
      <c r="A38" s="2" t="s">
        <v>108</v>
      </c>
      <c r="B38" s="2"/>
      <c r="C38" s="2"/>
      <c r="D38" s="3"/>
      <c r="E38" s="3"/>
      <c r="F38" s="3"/>
      <c r="G38" s="2"/>
      <c r="H38" s="3"/>
      <c r="I38" s="3"/>
      <c r="J38" s="3"/>
    </row>
    <row r="39" spans="1:10" x14ac:dyDescent="0.25">
      <c r="A39" s="2"/>
      <c r="B39" s="2"/>
      <c r="C39" s="2"/>
      <c r="D39" s="3"/>
      <c r="E39" s="3"/>
      <c r="F39" s="3"/>
      <c r="G39" s="2"/>
      <c r="H39" s="3"/>
      <c r="I39" s="3"/>
      <c r="J39" s="3"/>
    </row>
    <row r="40" spans="1:10" x14ac:dyDescent="0.25">
      <c r="A40" s="2"/>
      <c r="B40" s="2"/>
      <c r="C40" s="2"/>
      <c r="D40" s="3"/>
      <c r="E40" s="3"/>
      <c r="F40" s="3"/>
      <c r="G40" s="2"/>
      <c r="H40" s="3"/>
      <c r="I40" s="3"/>
      <c r="J40" s="3"/>
    </row>
    <row r="41" spans="1:10" x14ac:dyDescent="0.25">
      <c r="A41" s="2"/>
      <c r="B41" s="2"/>
      <c r="C41" s="2"/>
      <c r="D41" s="3"/>
      <c r="E41" s="3"/>
      <c r="F41" s="3"/>
      <c r="G41" s="2"/>
      <c r="H41" s="3"/>
      <c r="I41" s="3"/>
      <c r="J41" s="3"/>
    </row>
    <row r="42" spans="1:10" x14ac:dyDescent="0.25">
      <c r="A42" s="2"/>
      <c r="B42" s="2"/>
      <c r="C42" s="2"/>
      <c r="D42" s="3"/>
      <c r="E42" s="3"/>
      <c r="F42" s="3"/>
      <c r="G42" s="2"/>
      <c r="H42" s="3"/>
      <c r="I42" s="3"/>
      <c r="J42" s="3"/>
    </row>
    <row r="43" spans="1:10" x14ac:dyDescent="0.25">
      <c r="A43" s="2"/>
      <c r="B43" s="2"/>
      <c r="C43" s="2"/>
      <c r="D43" s="3"/>
      <c r="E43" s="3"/>
      <c r="F43" s="3"/>
      <c r="G43" s="2"/>
      <c r="H43" s="3"/>
      <c r="I43" s="3"/>
      <c r="J43" s="3"/>
    </row>
    <row r="44" spans="1:10" x14ac:dyDescent="0.25">
      <c r="A44" s="2"/>
      <c r="B44" s="2"/>
      <c r="C44" s="2"/>
      <c r="D44" s="3"/>
      <c r="E44" s="3"/>
      <c r="F44" s="3"/>
      <c r="G44" s="2"/>
      <c r="H44" s="3"/>
      <c r="I44" s="3"/>
      <c r="J44" s="3"/>
    </row>
    <row r="45" spans="1:10" x14ac:dyDescent="0.25">
      <c r="A45" s="2"/>
      <c r="B45" s="2"/>
      <c r="C45" s="2"/>
      <c r="D45" s="3"/>
      <c r="E45" s="3"/>
      <c r="F45" s="3"/>
      <c r="G45" s="2"/>
      <c r="H45" s="3"/>
      <c r="I45" s="3"/>
      <c r="J45" s="3"/>
    </row>
    <row r="46" spans="1:10" x14ac:dyDescent="0.25">
      <c r="A46" s="2"/>
      <c r="B46" s="2"/>
      <c r="C46" s="2"/>
      <c r="D46" s="3"/>
      <c r="E46" s="3"/>
      <c r="F46" s="3"/>
      <c r="G46" s="2"/>
      <c r="H46" s="3"/>
      <c r="I46" s="3"/>
      <c r="J46" s="3"/>
    </row>
    <row r="47" spans="1:10" x14ac:dyDescent="0.25">
      <c r="A47" s="2"/>
      <c r="B47" s="2"/>
      <c r="C47" s="2"/>
      <c r="D47" s="3"/>
      <c r="E47" s="3"/>
      <c r="F47" s="3"/>
      <c r="G47" s="2"/>
      <c r="H47" s="3"/>
      <c r="I47" s="3"/>
      <c r="J47" s="3"/>
    </row>
    <row r="48" spans="1:10" x14ac:dyDescent="0.25">
      <c r="A48" s="2"/>
      <c r="B48" s="2"/>
      <c r="C48" s="2"/>
      <c r="D48" s="3"/>
      <c r="E48" s="3"/>
      <c r="F48" s="3"/>
      <c r="G48" s="2"/>
      <c r="H48" s="3"/>
      <c r="I48" s="3"/>
      <c r="J48" s="3"/>
    </row>
    <row r="49" spans="1:10" x14ac:dyDescent="0.25">
      <c r="A49" s="2"/>
      <c r="B49" s="2"/>
      <c r="C49" s="2"/>
      <c r="D49" s="3"/>
      <c r="E49" s="3"/>
      <c r="F49" s="3"/>
      <c r="G49" s="2"/>
      <c r="H49" s="3"/>
      <c r="I49" s="3"/>
      <c r="J49" s="3"/>
    </row>
    <row r="50" spans="1:10" x14ac:dyDescent="0.25">
      <c r="A50" s="2"/>
      <c r="B50" s="2"/>
      <c r="C50" s="2"/>
      <c r="D50" s="3"/>
      <c r="E50" s="3"/>
      <c r="F50" s="3"/>
      <c r="G50" s="2"/>
      <c r="H50" s="3"/>
      <c r="I50" s="3"/>
      <c r="J50" s="3"/>
    </row>
    <row r="51" spans="1:10" x14ac:dyDescent="0.25">
      <c r="A51" s="2"/>
      <c r="B51" s="2"/>
      <c r="C51" s="2"/>
      <c r="D51" s="3"/>
      <c r="E51" s="3"/>
      <c r="F51" s="3"/>
      <c r="G51" s="2"/>
      <c r="H51" s="3"/>
      <c r="I51" s="3"/>
      <c r="J51" s="3"/>
    </row>
    <row r="52" spans="1:10" x14ac:dyDescent="0.25">
      <c r="A52" s="2"/>
      <c r="B52" s="2"/>
      <c r="C52" s="2"/>
      <c r="D52" s="3"/>
      <c r="E52" s="3"/>
      <c r="F52" s="3"/>
      <c r="G52" s="2"/>
      <c r="H52" s="3"/>
      <c r="I52" s="3"/>
      <c r="J52" s="3"/>
    </row>
    <row r="53" spans="1:10" x14ac:dyDescent="0.25">
      <c r="A53" s="2"/>
      <c r="B53" s="2"/>
      <c r="C53" s="2"/>
      <c r="D53" s="3"/>
      <c r="E53" s="3"/>
      <c r="F53" s="3"/>
      <c r="G53" s="2"/>
      <c r="H53" s="3"/>
      <c r="I53" s="3"/>
      <c r="J53" s="3"/>
    </row>
    <row r="54" spans="1:10" x14ac:dyDescent="0.25">
      <c r="A54" s="2"/>
      <c r="B54" s="2"/>
      <c r="C54" s="2"/>
      <c r="D54" s="3"/>
      <c r="E54" s="3"/>
      <c r="F54" s="3"/>
      <c r="G54" s="2"/>
      <c r="H54" s="3"/>
      <c r="I54" s="3"/>
      <c r="J54" s="3"/>
    </row>
    <row r="55" spans="1:10" x14ac:dyDescent="0.25">
      <c r="A55" s="2"/>
      <c r="B55" s="2"/>
      <c r="C55" s="2"/>
      <c r="D55" s="3"/>
      <c r="E55" s="3"/>
      <c r="F55" s="3"/>
      <c r="G55" s="2"/>
      <c r="H55" s="3"/>
      <c r="I55" s="3"/>
      <c r="J55" s="3"/>
    </row>
    <row r="56" spans="1:10" x14ac:dyDescent="0.25">
      <c r="A56" s="2"/>
      <c r="B56" s="2"/>
      <c r="C56" s="2"/>
      <c r="D56" s="3"/>
      <c r="E56" s="3"/>
      <c r="F56" s="3"/>
      <c r="G56" s="2"/>
      <c r="H56" s="3"/>
      <c r="I56" s="3"/>
      <c r="J56" s="3"/>
    </row>
    <row r="57" spans="1:10" x14ac:dyDescent="0.25">
      <c r="A57" s="2"/>
      <c r="B57" s="2"/>
      <c r="C57" s="2"/>
      <c r="D57" s="3"/>
      <c r="E57" s="3"/>
      <c r="F57" s="3"/>
      <c r="G57" s="2"/>
      <c r="H57" s="3"/>
      <c r="I57" s="3"/>
      <c r="J57" s="3"/>
    </row>
    <row r="58" spans="1:10" x14ac:dyDescent="0.25">
      <c r="A58" s="2"/>
      <c r="B58" s="2"/>
      <c r="C58" s="2"/>
      <c r="D58" s="3"/>
      <c r="E58" s="3"/>
      <c r="F58" s="3"/>
      <c r="G58" s="2"/>
      <c r="H58" s="3"/>
      <c r="I58" s="3"/>
      <c r="J58" s="3"/>
    </row>
    <row r="59" spans="1:10" x14ac:dyDescent="0.25">
      <c r="A59" s="2"/>
      <c r="B59" s="2"/>
      <c r="C59" s="2"/>
      <c r="D59" s="3"/>
      <c r="E59" s="3"/>
      <c r="F59" s="3"/>
      <c r="G59" s="2"/>
      <c r="H59" s="3"/>
      <c r="I59" s="3"/>
      <c r="J59" s="3"/>
    </row>
    <row r="60" spans="1:10" x14ac:dyDescent="0.25">
      <c r="A60" s="2"/>
      <c r="B60" s="2"/>
      <c r="C60" s="2"/>
      <c r="D60" s="3"/>
      <c r="E60" s="3"/>
      <c r="F60" s="3"/>
      <c r="G60" s="2"/>
      <c r="H60" s="3"/>
      <c r="I60" s="3"/>
      <c r="J60" s="3"/>
    </row>
    <row r="61" spans="1:10" x14ac:dyDescent="0.25">
      <c r="A61" s="2"/>
      <c r="B61" s="2"/>
      <c r="C61" s="2"/>
      <c r="D61" s="3"/>
      <c r="E61" s="3"/>
      <c r="F61" s="3"/>
      <c r="G61" s="2"/>
      <c r="H61" s="3"/>
      <c r="I61" s="3"/>
      <c r="J61" s="3"/>
    </row>
    <row r="62" spans="1:10" x14ac:dyDescent="0.25">
      <c r="A62" s="2"/>
      <c r="B62" s="2"/>
      <c r="C62" s="2"/>
      <c r="D62" s="3"/>
      <c r="E62" s="3"/>
      <c r="F62" s="3"/>
      <c r="G62" s="2"/>
      <c r="H62" s="3"/>
      <c r="I62" s="3"/>
      <c r="J62" s="3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</sheetData>
  <sortState ref="A50:J61">
    <sortCondition ref="G50:G61" customList="U17,U19,OPEN,MASTER A,MASTER B,MASTER C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&amp;C&amp;"-,Negrita"&amp;20XXV Biatlón Ciudad de Gijón&amp;R&amp;7U17:  2005-2006                                      U19: 2003-2004
OPEN: 2002-1982                       MASTER A: 1981-1972
MASTER B: 1971 -1962          MASTER C:1961 y anteriores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showRowColHeaders="0" zoomScaleNormal="100" workbookViewId="0">
      <selection activeCell="L12" sqref="L12"/>
    </sheetView>
  </sheetViews>
  <sheetFormatPr baseColWidth="10" defaultRowHeight="15" x14ac:dyDescent="0.25"/>
  <cols>
    <col min="1" max="1" width="7.140625" bestFit="1" customWidth="1"/>
    <col min="2" max="2" width="10.140625" customWidth="1"/>
    <col min="3" max="3" width="7.7109375" customWidth="1"/>
    <col min="5" max="5" width="28.140625" customWidth="1"/>
    <col min="6" max="6" width="19" customWidth="1"/>
    <col min="7" max="7" width="9.28515625" customWidth="1"/>
    <col min="8" max="8" width="6.42578125" customWidth="1"/>
  </cols>
  <sheetData>
    <row r="2" spans="1:10" x14ac:dyDescent="0.25">
      <c r="A2" s="4" t="s">
        <v>97</v>
      </c>
      <c r="B2" s="4" t="s">
        <v>98</v>
      </c>
      <c r="C2" s="4" t="s">
        <v>237</v>
      </c>
      <c r="D2" s="4" t="s">
        <v>0</v>
      </c>
      <c r="E2" s="4" t="s">
        <v>1</v>
      </c>
      <c r="F2" s="4" t="s">
        <v>3</v>
      </c>
      <c r="G2" s="4" t="s">
        <v>99</v>
      </c>
      <c r="H2" s="4" t="s">
        <v>2</v>
      </c>
      <c r="I2" s="4" t="s">
        <v>100</v>
      </c>
      <c r="J2" s="4" t="s">
        <v>164</v>
      </c>
    </row>
    <row r="3" spans="1:10" x14ac:dyDescent="0.25">
      <c r="A3" s="9" t="s">
        <v>104</v>
      </c>
      <c r="B3" s="9"/>
      <c r="C3" s="20">
        <v>51</v>
      </c>
      <c r="D3" s="10" t="s">
        <v>165</v>
      </c>
      <c r="E3" s="10" t="s">
        <v>166</v>
      </c>
      <c r="F3" s="10" t="s">
        <v>41</v>
      </c>
      <c r="G3" s="29" t="str">
        <f>IF(GESTEP(YEAR(I3),2013),"U9",IF(GESTEP(YEAR(I3),2011),"U11",IF(GESTEP(YEAR(I3),2009),"U13","U15")))</f>
        <v>U9</v>
      </c>
      <c r="H3" s="10" t="s">
        <v>102</v>
      </c>
      <c r="I3" s="10" t="s">
        <v>167</v>
      </c>
      <c r="J3" s="10" t="s">
        <v>168</v>
      </c>
    </row>
    <row r="4" spans="1:10" x14ac:dyDescent="0.25">
      <c r="A4" s="9" t="s">
        <v>105</v>
      </c>
      <c r="B4" s="9"/>
      <c r="C4" s="20">
        <v>50</v>
      </c>
      <c r="D4" s="10" t="s">
        <v>169</v>
      </c>
      <c r="E4" s="10" t="s">
        <v>170</v>
      </c>
      <c r="F4" s="10" t="s">
        <v>41</v>
      </c>
      <c r="G4" s="29" t="str">
        <f>IF(GESTEP(YEAR(I4),2013),"U9",IF(GESTEP(YEAR(I4),2011),"U11",IF(GESTEP(YEAR(I4),2009),"U13","U15")))</f>
        <v>U9</v>
      </c>
      <c r="H4" s="10" t="s">
        <v>102</v>
      </c>
      <c r="I4" s="10" t="s">
        <v>171</v>
      </c>
      <c r="J4" s="10" t="s">
        <v>168</v>
      </c>
    </row>
    <row r="5" spans="1:10" x14ac:dyDescent="0.25">
      <c r="A5" s="9" t="s">
        <v>106</v>
      </c>
      <c r="B5" s="9"/>
      <c r="C5" s="20">
        <v>52</v>
      </c>
      <c r="D5" s="10" t="s">
        <v>172</v>
      </c>
      <c r="E5" s="10" t="s">
        <v>173</v>
      </c>
      <c r="F5" s="10" t="s">
        <v>41</v>
      </c>
      <c r="G5" s="29" t="str">
        <f>IF(GESTEP(YEAR(I5),2013),"U9",IF(GESTEP(YEAR(I5),2011),"U11",IF(GESTEP(YEAR(I5),2009),"U13","U15")))</f>
        <v>U9</v>
      </c>
      <c r="H5" s="10" t="s">
        <v>102</v>
      </c>
      <c r="I5" s="10" t="s">
        <v>174</v>
      </c>
      <c r="J5" s="10" t="s">
        <v>175</v>
      </c>
    </row>
    <row r="6" spans="1:10" x14ac:dyDescent="0.25">
      <c r="A6" s="2"/>
      <c r="B6" s="2"/>
      <c r="C6" s="5"/>
      <c r="D6" s="3"/>
      <c r="E6" s="3"/>
      <c r="F6" s="3"/>
      <c r="G6" s="2"/>
      <c r="H6" s="3"/>
      <c r="I6" s="3"/>
      <c r="J6" s="3"/>
    </row>
    <row r="7" spans="1:10" x14ac:dyDescent="0.25">
      <c r="A7" s="11" t="s">
        <v>176</v>
      </c>
      <c r="B7" s="11"/>
      <c r="C7" s="21">
        <v>55</v>
      </c>
      <c r="D7" s="12" t="s">
        <v>177</v>
      </c>
      <c r="E7" s="12" t="s">
        <v>178</v>
      </c>
      <c r="F7" s="12" t="s">
        <v>179</v>
      </c>
      <c r="G7" s="31" t="str">
        <f>IF(GESTEP(YEAR(I7),2013),"U9",IF(GESTEP(YEAR(I7),2011),"U11",IF(GESTEP(YEAR(I7),2009),"U13","U15")))</f>
        <v>U11</v>
      </c>
      <c r="H7" s="12" t="s">
        <v>101</v>
      </c>
      <c r="I7" s="12" t="s">
        <v>180</v>
      </c>
      <c r="J7" s="12" t="s">
        <v>168</v>
      </c>
    </row>
    <row r="8" spans="1:10" x14ac:dyDescent="0.25">
      <c r="A8" s="11" t="s">
        <v>181</v>
      </c>
      <c r="B8" s="11"/>
      <c r="C8" s="21">
        <v>57</v>
      </c>
      <c r="D8" s="12" t="s">
        <v>182</v>
      </c>
      <c r="E8" s="12" t="s">
        <v>183</v>
      </c>
      <c r="F8" s="12" t="s">
        <v>90</v>
      </c>
      <c r="G8" s="31" t="str">
        <f t="shared" ref="G8:G15" si="0">IF(GESTEP(YEAR(I8),2013),"U9",IF(GESTEP(YEAR(I8),2011),"U11",IF(GESTEP(YEAR(I8),2009),"U13","U15")))</f>
        <v>U11</v>
      </c>
      <c r="H8" s="12" t="s">
        <v>101</v>
      </c>
      <c r="I8" s="12" t="s">
        <v>184</v>
      </c>
      <c r="J8" s="12" t="s">
        <v>168</v>
      </c>
    </row>
    <row r="9" spans="1:10" x14ac:dyDescent="0.25">
      <c r="A9" s="11" t="s">
        <v>185</v>
      </c>
      <c r="B9" s="11"/>
      <c r="C9" s="21">
        <v>61</v>
      </c>
      <c r="D9" s="12" t="s">
        <v>186</v>
      </c>
      <c r="E9" s="12" t="s">
        <v>173</v>
      </c>
      <c r="F9" s="12" t="s">
        <v>41</v>
      </c>
      <c r="G9" s="31" t="str">
        <f t="shared" si="0"/>
        <v>U11</v>
      </c>
      <c r="H9" s="12" t="s">
        <v>101</v>
      </c>
      <c r="I9" s="12" t="s">
        <v>187</v>
      </c>
      <c r="J9" s="12" t="s">
        <v>175</v>
      </c>
    </row>
    <row r="10" spans="1:10" x14ac:dyDescent="0.25">
      <c r="A10" s="11" t="s">
        <v>210</v>
      </c>
      <c r="B10" s="11"/>
      <c r="C10" s="21">
        <v>59</v>
      </c>
      <c r="D10" s="12" t="s">
        <v>188</v>
      </c>
      <c r="E10" s="12" t="s">
        <v>189</v>
      </c>
      <c r="F10" s="12" t="s">
        <v>41</v>
      </c>
      <c r="G10" s="31" t="str">
        <f t="shared" si="0"/>
        <v>U11</v>
      </c>
      <c r="H10" s="12" t="s">
        <v>101</v>
      </c>
      <c r="I10" s="12" t="s">
        <v>190</v>
      </c>
      <c r="J10" s="12" t="s">
        <v>168</v>
      </c>
    </row>
    <row r="11" spans="1:10" x14ac:dyDescent="0.25">
      <c r="A11" s="11" t="s">
        <v>236</v>
      </c>
      <c r="B11" s="11"/>
      <c r="C11" s="21">
        <v>56</v>
      </c>
      <c r="D11" s="12" t="s">
        <v>191</v>
      </c>
      <c r="E11" s="12" t="s">
        <v>192</v>
      </c>
      <c r="F11" s="12" t="s">
        <v>193</v>
      </c>
      <c r="G11" s="31" t="str">
        <f t="shared" si="0"/>
        <v>U11</v>
      </c>
      <c r="H11" s="12" t="s">
        <v>101</v>
      </c>
      <c r="I11" s="12" t="s">
        <v>194</v>
      </c>
      <c r="J11" s="12" t="s">
        <v>175</v>
      </c>
    </row>
    <row r="12" spans="1:10" x14ac:dyDescent="0.25">
      <c r="A12" s="2"/>
      <c r="B12" s="2"/>
      <c r="C12" s="5"/>
      <c r="D12" s="3"/>
      <c r="E12" s="3"/>
      <c r="F12" s="3"/>
      <c r="G12" s="4"/>
      <c r="H12" s="3"/>
      <c r="I12" s="3"/>
      <c r="J12" s="3"/>
    </row>
    <row r="13" spans="1:10" x14ac:dyDescent="0.25">
      <c r="A13" s="11" t="s">
        <v>104</v>
      </c>
      <c r="B13" s="11"/>
      <c r="C13" s="21"/>
      <c r="D13" s="12" t="s">
        <v>195</v>
      </c>
      <c r="E13" s="12" t="s">
        <v>196</v>
      </c>
      <c r="F13" s="12"/>
      <c r="G13" s="31" t="s">
        <v>197</v>
      </c>
      <c r="H13" s="12" t="s">
        <v>102</v>
      </c>
      <c r="I13" s="12"/>
      <c r="J13" s="12"/>
    </row>
    <row r="14" spans="1:10" x14ac:dyDescent="0.25">
      <c r="A14" s="11" t="s">
        <v>105</v>
      </c>
      <c r="B14" s="11"/>
      <c r="C14" s="21">
        <v>58</v>
      </c>
      <c r="D14" s="12" t="s">
        <v>198</v>
      </c>
      <c r="E14" s="12" t="s">
        <v>199</v>
      </c>
      <c r="F14" s="12" t="s">
        <v>200</v>
      </c>
      <c r="G14" s="31" t="str">
        <f t="shared" ref="G14" si="1">IF(GESTEP(YEAR(I14),2013),"U9",IF(GESTEP(YEAR(I14),2011),"U11",IF(GESTEP(YEAR(I14),2009),"U13","U15")))</f>
        <v>U11</v>
      </c>
      <c r="H14" s="12" t="s">
        <v>102</v>
      </c>
      <c r="I14" s="12" t="s">
        <v>201</v>
      </c>
      <c r="J14" s="12" t="s">
        <v>168</v>
      </c>
    </row>
    <row r="15" spans="1:10" x14ac:dyDescent="0.25">
      <c r="A15" s="11" t="s">
        <v>106</v>
      </c>
      <c r="B15" s="11"/>
      <c r="C15" s="21">
        <v>60</v>
      </c>
      <c r="D15" s="12" t="s">
        <v>202</v>
      </c>
      <c r="E15" s="12" t="s">
        <v>53</v>
      </c>
      <c r="F15" s="12" t="s">
        <v>41</v>
      </c>
      <c r="G15" s="31" t="str">
        <f t="shared" si="0"/>
        <v>U11</v>
      </c>
      <c r="H15" s="12" t="s">
        <v>102</v>
      </c>
      <c r="I15" s="12" t="s">
        <v>203</v>
      </c>
      <c r="J15" s="12" t="s">
        <v>168</v>
      </c>
    </row>
    <row r="16" spans="1:10" x14ac:dyDescent="0.25">
      <c r="A16" s="2"/>
      <c r="B16" s="2"/>
      <c r="C16" s="5"/>
      <c r="D16" s="3"/>
      <c r="E16" s="3"/>
      <c r="F16" s="3"/>
      <c r="G16" s="4"/>
      <c r="H16" s="3"/>
      <c r="I16" s="3"/>
      <c r="J16" s="3"/>
    </row>
    <row r="17" spans="1:10" x14ac:dyDescent="0.25">
      <c r="A17" s="22" t="s">
        <v>176</v>
      </c>
      <c r="B17" s="22"/>
      <c r="C17" s="23">
        <v>65</v>
      </c>
      <c r="D17" s="24" t="s">
        <v>204</v>
      </c>
      <c r="E17" s="24" t="s">
        <v>189</v>
      </c>
      <c r="F17" s="24" t="s">
        <v>205</v>
      </c>
      <c r="G17" s="32" t="str">
        <f t="shared" ref="G17:G20" si="2">IF(GESTEP(YEAR(I17),2013),"U9",IF(GESTEP(YEAR(I17),2011),"U11",IF(GESTEP(YEAR(I17),2009),"U13","U15")))</f>
        <v>U13</v>
      </c>
      <c r="H17" s="24" t="s">
        <v>101</v>
      </c>
      <c r="I17" s="24" t="s">
        <v>206</v>
      </c>
      <c r="J17" s="24" t="s">
        <v>168</v>
      </c>
    </row>
    <row r="18" spans="1:10" x14ac:dyDescent="0.25">
      <c r="A18" s="22" t="s">
        <v>181</v>
      </c>
      <c r="B18" s="22"/>
      <c r="C18" s="23">
        <v>63</v>
      </c>
      <c r="D18" s="24" t="s">
        <v>55</v>
      </c>
      <c r="E18" s="24" t="s">
        <v>183</v>
      </c>
      <c r="F18" s="24" t="s">
        <v>90</v>
      </c>
      <c r="G18" s="32" t="str">
        <f t="shared" si="2"/>
        <v>U13</v>
      </c>
      <c r="H18" s="24" t="s">
        <v>101</v>
      </c>
      <c r="I18" s="24" t="s">
        <v>207</v>
      </c>
      <c r="J18" s="24" t="s">
        <v>168</v>
      </c>
    </row>
    <row r="19" spans="1:10" x14ac:dyDescent="0.25">
      <c r="A19" s="22" t="s">
        <v>185</v>
      </c>
      <c r="B19" s="22"/>
      <c r="C19" s="23">
        <v>66</v>
      </c>
      <c r="D19" s="24" t="s">
        <v>208</v>
      </c>
      <c r="E19" s="24" t="s">
        <v>53</v>
      </c>
      <c r="F19" s="24" t="s">
        <v>41</v>
      </c>
      <c r="G19" s="32" t="str">
        <f t="shared" si="2"/>
        <v>U13</v>
      </c>
      <c r="H19" s="24" t="s">
        <v>101</v>
      </c>
      <c r="I19" s="24" t="s">
        <v>209</v>
      </c>
      <c r="J19" s="24" t="s">
        <v>168</v>
      </c>
    </row>
    <row r="20" spans="1:10" x14ac:dyDescent="0.25">
      <c r="A20" s="22" t="s">
        <v>210</v>
      </c>
      <c r="B20" s="22"/>
      <c r="C20" s="23">
        <v>64</v>
      </c>
      <c r="D20" s="24" t="s">
        <v>211</v>
      </c>
      <c r="E20" s="24" t="s">
        <v>212</v>
      </c>
      <c r="F20" s="24" t="s">
        <v>193</v>
      </c>
      <c r="G20" s="32" t="str">
        <f t="shared" si="2"/>
        <v>U13</v>
      </c>
      <c r="H20" s="24" t="s">
        <v>101</v>
      </c>
      <c r="I20" s="24" t="s">
        <v>213</v>
      </c>
      <c r="J20" s="24" t="s">
        <v>168</v>
      </c>
    </row>
    <row r="21" spans="1:10" x14ac:dyDescent="0.25">
      <c r="A21" s="2"/>
      <c r="B21" s="2"/>
      <c r="C21" s="5"/>
      <c r="D21" s="3"/>
      <c r="E21" s="3"/>
      <c r="F21" s="3"/>
      <c r="G21" s="4"/>
      <c r="H21" s="3"/>
      <c r="I21" s="3"/>
      <c r="J21" s="3"/>
    </row>
    <row r="22" spans="1:10" x14ac:dyDescent="0.25">
      <c r="A22" s="22" t="s">
        <v>104</v>
      </c>
      <c r="B22" s="49">
        <v>0.32222222222222224</v>
      </c>
      <c r="C22" s="23">
        <v>62</v>
      </c>
      <c r="D22" s="24" t="s">
        <v>214</v>
      </c>
      <c r="E22" s="24" t="s">
        <v>215</v>
      </c>
      <c r="F22" s="24" t="s">
        <v>179</v>
      </c>
      <c r="G22" s="32" t="str">
        <f t="shared" ref="G22" si="3">IF(GESTEP(YEAR(I22),2013),"U9",IF(GESTEP(YEAR(I22),2011),"U11",IF(GESTEP(YEAR(I22),2009),"U13","U15")))</f>
        <v>U13</v>
      </c>
      <c r="H22" s="24" t="s">
        <v>102</v>
      </c>
      <c r="I22" s="24" t="s">
        <v>216</v>
      </c>
      <c r="J22" s="24" t="s">
        <v>168</v>
      </c>
    </row>
    <row r="23" spans="1:10" x14ac:dyDescent="0.25">
      <c r="A23" s="2"/>
      <c r="B23" s="2"/>
      <c r="C23" s="5"/>
      <c r="D23" s="3"/>
      <c r="E23" s="3"/>
      <c r="F23" s="3"/>
      <c r="G23" s="4"/>
      <c r="H23" s="3"/>
      <c r="I23" s="3"/>
      <c r="J23" s="3"/>
    </row>
    <row r="24" spans="1:10" x14ac:dyDescent="0.25">
      <c r="A24" s="25" t="s">
        <v>176</v>
      </c>
      <c r="B24" s="25"/>
      <c r="C24" s="26">
        <v>69</v>
      </c>
      <c r="D24" s="27" t="s">
        <v>217</v>
      </c>
      <c r="E24" s="27" t="s">
        <v>47</v>
      </c>
      <c r="F24" s="27" t="s">
        <v>41</v>
      </c>
      <c r="G24" s="33" t="str">
        <f t="shared" ref="G24:G27" si="4">IF(GESTEP(YEAR(I24),2013),"U9",IF(GESTEP(YEAR(I24),2011),"U11",IF(GESTEP(YEAR(I24),2009),"U13","U15")))</f>
        <v>U15</v>
      </c>
      <c r="H24" s="27" t="s">
        <v>101</v>
      </c>
      <c r="I24" s="27" t="s">
        <v>218</v>
      </c>
      <c r="J24" s="27" t="s">
        <v>168</v>
      </c>
    </row>
    <row r="25" spans="1:10" x14ac:dyDescent="0.25">
      <c r="A25" s="25" t="s">
        <v>181</v>
      </c>
      <c r="B25" s="25"/>
      <c r="C25" s="26">
        <v>74</v>
      </c>
      <c r="D25" s="27" t="s">
        <v>219</v>
      </c>
      <c r="E25" s="27" t="s">
        <v>220</v>
      </c>
      <c r="F25" s="27" t="s">
        <v>221</v>
      </c>
      <c r="G25" s="33" t="str">
        <f t="shared" si="4"/>
        <v>U15</v>
      </c>
      <c r="H25" s="27" t="s">
        <v>101</v>
      </c>
      <c r="I25" s="27" t="s">
        <v>222</v>
      </c>
      <c r="J25" s="27" t="s">
        <v>168</v>
      </c>
    </row>
    <row r="26" spans="1:10" x14ac:dyDescent="0.25">
      <c r="A26" s="25" t="s">
        <v>185</v>
      </c>
      <c r="B26" s="25"/>
      <c r="C26" s="28">
        <v>71</v>
      </c>
      <c r="D26" s="27" t="s">
        <v>223</v>
      </c>
      <c r="E26" s="27" t="s">
        <v>166</v>
      </c>
      <c r="F26" s="27" t="s">
        <v>41</v>
      </c>
      <c r="G26" s="33" t="str">
        <f t="shared" si="4"/>
        <v>U15</v>
      </c>
      <c r="H26" s="27" t="s">
        <v>101</v>
      </c>
      <c r="I26" s="27" t="s">
        <v>224</v>
      </c>
      <c r="J26" s="27" t="s">
        <v>168</v>
      </c>
    </row>
    <row r="27" spans="1:10" x14ac:dyDescent="0.25">
      <c r="A27" s="25" t="s">
        <v>210</v>
      </c>
      <c r="B27" s="25"/>
      <c r="C27" s="26">
        <v>72</v>
      </c>
      <c r="D27" s="27" t="s">
        <v>225</v>
      </c>
      <c r="E27" s="27" t="s">
        <v>53</v>
      </c>
      <c r="F27" s="27" t="s">
        <v>41</v>
      </c>
      <c r="G27" s="33" t="str">
        <f t="shared" si="4"/>
        <v>U15</v>
      </c>
      <c r="H27" s="27" t="s">
        <v>101</v>
      </c>
      <c r="I27" s="27" t="s">
        <v>226</v>
      </c>
      <c r="J27" s="27" t="s">
        <v>168</v>
      </c>
    </row>
    <row r="28" spans="1:10" x14ac:dyDescent="0.25">
      <c r="A28" s="2"/>
      <c r="B28" s="2"/>
      <c r="C28" s="5"/>
      <c r="D28" s="3"/>
      <c r="E28" s="3"/>
      <c r="F28" s="3"/>
      <c r="G28" s="4"/>
      <c r="H28" s="3"/>
      <c r="I28" s="3"/>
      <c r="J28" s="3"/>
    </row>
    <row r="29" spans="1:10" x14ac:dyDescent="0.25">
      <c r="A29" s="25" t="s">
        <v>104</v>
      </c>
      <c r="B29" s="25"/>
      <c r="C29" s="26">
        <v>68</v>
      </c>
      <c r="D29" s="27" t="s">
        <v>227</v>
      </c>
      <c r="E29" s="27" t="s">
        <v>228</v>
      </c>
      <c r="F29" s="27" t="s">
        <v>41</v>
      </c>
      <c r="G29" s="33" t="str">
        <f t="shared" ref="G29:G31" si="5">IF(GESTEP(YEAR(I29),2013),"U9",IF(GESTEP(YEAR(I29),2011),"U11",IF(GESTEP(YEAR(I29),2009),"U13","U15")))</f>
        <v>U15</v>
      </c>
      <c r="H29" s="27" t="s">
        <v>102</v>
      </c>
      <c r="I29" s="27" t="s">
        <v>229</v>
      </c>
      <c r="J29" s="27" t="s">
        <v>168</v>
      </c>
    </row>
    <row r="30" spans="1:10" x14ac:dyDescent="0.25">
      <c r="A30" s="25" t="s">
        <v>105</v>
      </c>
      <c r="B30" s="25"/>
      <c r="C30" s="26">
        <v>73</v>
      </c>
      <c r="D30" s="27" t="s">
        <v>230</v>
      </c>
      <c r="E30" s="27" t="s">
        <v>84</v>
      </c>
      <c r="F30" s="27" t="s">
        <v>231</v>
      </c>
      <c r="G30" s="33" t="str">
        <f t="shared" si="5"/>
        <v>U15</v>
      </c>
      <c r="H30" s="27" t="s">
        <v>102</v>
      </c>
      <c r="I30" s="27" t="s">
        <v>232</v>
      </c>
      <c r="J30" s="27" t="s">
        <v>175</v>
      </c>
    </row>
    <row r="31" spans="1:10" x14ac:dyDescent="0.25">
      <c r="A31" s="25" t="s">
        <v>106</v>
      </c>
      <c r="B31" s="25"/>
      <c r="C31" s="26">
        <v>70</v>
      </c>
      <c r="D31" s="27" t="s">
        <v>233</v>
      </c>
      <c r="E31" s="27" t="s">
        <v>234</v>
      </c>
      <c r="F31" s="27" t="s">
        <v>41</v>
      </c>
      <c r="G31" s="33" t="str">
        <f t="shared" si="5"/>
        <v>U15</v>
      </c>
      <c r="H31" s="27" t="s">
        <v>102</v>
      </c>
      <c r="I31" s="27" t="s">
        <v>235</v>
      </c>
      <c r="J31" s="27" t="s">
        <v>168</v>
      </c>
    </row>
  </sheetData>
  <pageMargins left="0.7" right="0.7" top="0.75" bottom="0.75" header="0.3" footer="0.3"/>
  <pageSetup paperSize="9" orientation="portrait" r:id="rId1"/>
  <headerFooter>
    <oddHeader xml:space="preserve">&amp;C&amp;"-,Negrita"&amp;18XXV Biatlón Ciudad de Gijón&amp;R&amp;10U9: 2013-2014 U11: 2011-2012
U13: 2009-2010 U15:2007-2008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7" workbookViewId="0">
      <selection activeCell="I13" sqref="I13"/>
    </sheetView>
  </sheetViews>
  <sheetFormatPr baseColWidth="10" defaultRowHeight="15" x14ac:dyDescent="0.25"/>
  <cols>
    <col min="1" max="1" width="7.140625" bestFit="1" customWidth="1"/>
    <col min="2" max="2" width="9.140625" customWidth="1"/>
    <col min="3" max="3" width="7.5703125" customWidth="1"/>
    <col min="4" max="4" width="18.85546875" customWidth="1"/>
    <col min="5" max="5" width="28.42578125" customWidth="1"/>
    <col min="6" max="6" width="29" customWidth="1"/>
    <col min="7" max="7" width="9.85546875" customWidth="1"/>
    <col min="8" max="8" width="5.140625" customWidth="1"/>
  </cols>
  <sheetData>
    <row r="1" spans="1:10" x14ac:dyDescent="0.25">
      <c r="A1" s="1" t="s">
        <v>97</v>
      </c>
      <c r="B1" s="1" t="s">
        <v>98</v>
      </c>
      <c r="C1" s="1" t="s">
        <v>237</v>
      </c>
      <c r="D1" s="1" t="s">
        <v>0</v>
      </c>
      <c r="E1" s="1" t="s">
        <v>1</v>
      </c>
      <c r="F1" s="1" t="s">
        <v>3</v>
      </c>
      <c r="G1" s="1" t="s">
        <v>99</v>
      </c>
      <c r="H1" s="1" t="s">
        <v>2</v>
      </c>
      <c r="I1" s="1" t="s">
        <v>100</v>
      </c>
      <c r="J1" s="1" t="s">
        <v>164</v>
      </c>
    </row>
    <row r="2" spans="1:10" x14ac:dyDescent="0.25">
      <c r="A2" s="17" t="s">
        <v>104</v>
      </c>
      <c r="B2" s="38">
        <v>0.9472222222222223</v>
      </c>
      <c r="C2" s="34">
        <v>7</v>
      </c>
      <c r="D2" s="18" t="s">
        <v>46</v>
      </c>
      <c r="E2" s="18" t="s">
        <v>47</v>
      </c>
      <c r="F2" s="18" t="s">
        <v>41</v>
      </c>
      <c r="G2" s="34" t="str">
        <f>IF(GESTEP(YEAR(I2),2005),"U17",IF(GESTEP(YEAR(I2),2003),"U19",IF(GESTEP(YEAR(I2),1982),"OPEN",IF(GESTEP(YEAR(I2),1972),"MASTER A",IF(GESTEP(YEAR(1962)),"MASTER B","MASTER C")))))</f>
        <v>U17</v>
      </c>
      <c r="H2" s="44" t="s">
        <v>102</v>
      </c>
      <c r="I2" s="18" t="s">
        <v>48</v>
      </c>
      <c r="J2" s="18" t="s">
        <v>168</v>
      </c>
    </row>
    <row r="3" spans="1:10" x14ac:dyDescent="0.25">
      <c r="A3" s="17" t="s">
        <v>105</v>
      </c>
      <c r="B3" s="34" t="s">
        <v>148</v>
      </c>
      <c r="C3" s="34">
        <v>10</v>
      </c>
      <c r="D3" s="18" t="s">
        <v>66</v>
      </c>
      <c r="E3" s="18" t="s">
        <v>67</v>
      </c>
      <c r="F3" s="18" t="s">
        <v>69</v>
      </c>
      <c r="G3" s="34" t="str">
        <f>IF(GESTEP(YEAR(I3),2005),"U17",IF(GESTEP(YEAR(I3),2003),"U19",IF(GESTEP(YEAR(I3),1982),"OPEN",IF(GESTEP(YEAR(I3),1972),"MASTER A",IF(GESTEP(YEAR(1962)),"MASTER B","MASTER C")))))</f>
        <v>U17</v>
      </c>
      <c r="H3" s="44" t="s">
        <v>102</v>
      </c>
      <c r="I3" s="18" t="s">
        <v>68</v>
      </c>
      <c r="J3" s="18" t="s">
        <v>168</v>
      </c>
    </row>
    <row r="4" spans="1:10" x14ac:dyDescent="0.25">
      <c r="A4" s="17" t="s">
        <v>106</v>
      </c>
      <c r="B4" s="34" t="s">
        <v>149</v>
      </c>
      <c r="C4" s="34">
        <v>11</v>
      </c>
      <c r="D4" s="18" t="s">
        <v>83</v>
      </c>
      <c r="E4" s="18" t="s">
        <v>84</v>
      </c>
      <c r="F4" s="18" t="s">
        <v>86</v>
      </c>
      <c r="G4" s="34" t="str">
        <f>IF(GESTEP(YEAR(I4),2005),"U17",IF(GESTEP(YEAR(I4),2003),"U19",IF(GESTEP(YEAR(I4),1982),"OPEN",IF(GESTEP(YEAR(I4),1972),"MASTER A",IF(GESTEP(YEAR(1962)),"MASTER B","MASTER C")))))</f>
        <v>U17</v>
      </c>
      <c r="H4" s="44" t="s">
        <v>102</v>
      </c>
      <c r="I4" s="18" t="s">
        <v>85</v>
      </c>
      <c r="J4" s="18" t="s">
        <v>175</v>
      </c>
    </row>
    <row r="5" spans="1:10" x14ac:dyDescent="0.25">
      <c r="A5" s="2"/>
      <c r="B5" s="5"/>
      <c r="C5" s="5">
        <v>7</v>
      </c>
      <c r="D5" s="3"/>
      <c r="E5" s="3"/>
      <c r="F5" s="3"/>
      <c r="G5" s="5"/>
      <c r="H5" s="6"/>
      <c r="I5" s="3"/>
      <c r="J5" s="3"/>
    </row>
    <row r="6" spans="1:10" x14ac:dyDescent="0.25">
      <c r="A6" s="17" t="s">
        <v>176</v>
      </c>
      <c r="B6" s="34" t="s">
        <v>151</v>
      </c>
      <c r="C6" s="34">
        <v>9</v>
      </c>
      <c r="D6" s="18" t="s">
        <v>59</v>
      </c>
      <c r="E6" s="18" t="s">
        <v>60</v>
      </c>
      <c r="F6" s="18" t="s">
        <v>62</v>
      </c>
      <c r="G6" s="34" t="str">
        <f>IF(GESTEP(YEAR(I6),2005),"U17",IF(GESTEP(YEAR(I6),2003),"U19",IF(GESTEP(YEAR(I6),1982),"OPEN",IF(GESTEP(YEAR(I6),1972),"MASTER A",IF(GESTEP(YEAR(1962)),"MASTER B","MASTER C")))))</f>
        <v>U17</v>
      </c>
      <c r="H6" s="44" t="s">
        <v>101</v>
      </c>
      <c r="I6" s="18" t="s">
        <v>61</v>
      </c>
      <c r="J6" s="18" t="s">
        <v>175</v>
      </c>
    </row>
    <row r="7" spans="1:10" x14ac:dyDescent="0.25">
      <c r="A7" s="17" t="s">
        <v>181</v>
      </c>
      <c r="B7" s="34" t="s">
        <v>150</v>
      </c>
      <c r="C7" s="34">
        <v>8</v>
      </c>
      <c r="D7" s="18" t="s">
        <v>52</v>
      </c>
      <c r="E7" s="18" t="s">
        <v>53</v>
      </c>
      <c r="F7" s="18" t="s">
        <v>41</v>
      </c>
      <c r="G7" s="34" t="str">
        <f>IF(GESTEP(YEAR(I7),2005),"U17",IF(GESTEP(YEAR(I7),2003),"U19",IF(GESTEP(YEAR(I7),1982),"OPEN",IF(GESTEP(YEAR(I7),1972),"MASTER A",IF(GESTEP(YEAR(1962)),"MASTER B","MASTER C")))))</f>
        <v>U17</v>
      </c>
      <c r="H7" s="44" t="s">
        <v>101</v>
      </c>
      <c r="I7" s="18" t="s">
        <v>54</v>
      </c>
      <c r="J7" s="18" t="s">
        <v>168</v>
      </c>
    </row>
    <row r="8" spans="1:10" x14ac:dyDescent="0.25">
      <c r="A8" s="2"/>
      <c r="B8" s="5"/>
      <c r="C8" s="5"/>
      <c r="D8" s="3"/>
      <c r="E8" s="3"/>
      <c r="F8" s="3"/>
      <c r="G8" s="5"/>
      <c r="H8" s="3"/>
      <c r="I8" s="3"/>
      <c r="J8" s="3"/>
    </row>
    <row r="9" spans="1:10" x14ac:dyDescent="0.25">
      <c r="A9" s="2"/>
      <c r="B9" s="5"/>
      <c r="C9" s="5"/>
      <c r="D9" s="3"/>
      <c r="E9" s="3"/>
      <c r="F9" s="3"/>
      <c r="G9" s="5"/>
      <c r="H9" s="3"/>
      <c r="I9" s="3"/>
      <c r="J9" s="3"/>
    </row>
    <row r="10" spans="1:10" x14ac:dyDescent="0.25">
      <c r="A10" s="7" t="s">
        <v>104</v>
      </c>
      <c r="B10" s="37">
        <v>0.85902777777777783</v>
      </c>
      <c r="C10" s="42">
        <v>1</v>
      </c>
      <c r="D10" s="8" t="s">
        <v>49</v>
      </c>
      <c r="E10" s="8" t="s">
        <v>50</v>
      </c>
      <c r="F10" s="8" t="s">
        <v>41</v>
      </c>
      <c r="G10" s="19" t="str">
        <f t="shared" ref="G10:G13" si="0">IF(GESTEP(YEAR(I10),2005),"U17",IF(GESTEP(YEAR(I10),2003),"U19",IF(GESTEP(YEAR(I10),1982),"OPEN",IF(GESTEP(YEAR(I10),1972),"MASTER A",IF(GESTEP(YEAR(1962)),"MASTER B","MASTER C")))))</f>
        <v>OPEN</v>
      </c>
      <c r="H10" s="42" t="s">
        <v>102</v>
      </c>
      <c r="I10" s="8" t="s">
        <v>51</v>
      </c>
      <c r="J10" s="8" t="s">
        <v>168</v>
      </c>
    </row>
    <row r="11" spans="1:10" x14ac:dyDescent="0.25">
      <c r="A11" s="7" t="s">
        <v>105</v>
      </c>
      <c r="B11" s="37">
        <v>0.95138888888888884</v>
      </c>
      <c r="C11" s="42">
        <v>13</v>
      </c>
      <c r="D11" s="8" t="s">
        <v>7</v>
      </c>
      <c r="E11" s="8" t="s">
        <v>8</v>
      </c>
      <c r="F11" s="8" t="s">
        <v>179</v>
      </c>
      <c r="G11" s="19" t="str">
        <f t="shared" si="0"/>
        <v>OPEN</v>
      </c>
      <c r="H11" s="42" t="s">
        <v>102</v>
      </c>
      <c r="I11" s="8" t="s">
        <v>238</v>
      </c>
      <c r="J11" s="8" t="s">
        <v>168</v>
      </c>
    </row>
    <row r="12" spans="1:10" x14ac:dyDescent="0.25">
      <c r="A12" s="7" t="s">
        <v>106</v>
      </c>
      <c r="B12" s="19" t="s">
        <v>157</v>
      </c>
      <c r="C12" s="42">
        <v>3</v>
      </c>
      <c r="D12" s="8" t="s">
        <v>70</v>
      </c>
      <c r="E12" s="8" t="s">
        <v>71</v>
      </c>
      <c r="F12" s="8" t="s">
        <v>103</v>
      </c>
      <c r="G12" s="19" t="str">
        <f t="shared" si="0"/>
        <v>OPEN</v>
      </c>
      <c r="H12" s="42" t="s">
        <v>102</v>
      </c>
      <c r="I12" s="8" t="s">
        <v>72</v>
      </c>
      <c r="J12" s="8" t="s">
        <v>175</v>
      </c>
    </row>
    <row r="13" spans="1:10" x14ac:dyDescent="0.25">
      <c r="A13" s="7" t="s">
        <v>107</v>
      </c>
      <c r="B13" s="19" t="s">
        <v>159</v>
      </c>
      <c r="C13" s="42">
        <v>4</v>
      </c>
      <c r="D13" s="8" t="s">
        <v>73</v>
      </c>
      <c r="E13" s="8" t="s">
        <v>74</v>
      </c>
      <c r="F13" s="8" t="s">
        <v>76</v>
      </c>
      <c r="G13" s="19" t="str">
        <f t="shared" si="0"/>
        <v>OPEN</v>
      </c>
      <c r="H13" s="42" t="s">
        <v>102</v>
      </c>
      <c r="I13" s="8" t="s">
        <v>75</v>
      </c>
      <c r="J13" s="8" t="s">
        <v>168</v>
      </c>
    </row>
    <row r="14" spans="1:10" x14ac:dyDescent="0.25">
      <c r="A14" s="7" t="s">
        <v>108</v>
      </c>
      <c r="B14" s="19" t="s">
        <v>147</v>
      </c>
      <c r="C14" s="42">
        <v>54</v>
      </c>
      <c r="D14" s="8" t="s">
        <v>134</v>
      </c>
      <c r="E14" s="8" t="s">
        <v>136</v>
      </c>
      <c r="F14" s="8" t="s">
        <v>135</v>
      </c>
      <c r="G14" s="19" t="s">
        <v>137</v>
      </c>
      <c r="H14" s="42" t="s">
        <v>102</v>
      </c>
      <c r="I14" s="42"/>
      <c r="J14" s="8" t="s">
        <v>168</v>
      </c>
    </row>
    <row r="15" spans="1:10" x14ac:dyDescent="0.25">
      <c r="A15" s="7" t="s">
        <v>109</v>
      </c>
      <c r="B15" s="19" t="s">
        <v>146</v>
      </c>
      <c r="C15" s="19">
        <v>12</v>
      </c>
      <c r="D15" s="8" t="s">
        <v>12</v>
      </c>
      <c r="E15" s="8" t="s">
        <v>13</v>
      </c>
      <c r="F15" s="8" t="s">
        <v>15</v>
      </c>
      <c r="G15" s="19" t="str">
        <f t="shared" ref="G15" si="1">IF(GESTEP(YEAR(I15),2005),"U17",IF(GESTEP(YEAR(I15),2003),"U19",IF(GESTEP(YEAR(I15),1982),"OPEN",IF(GESTEP(YEAR(I15),1972),"MASTER A",IF(GESTEP(YEAR(1962)),"MASTER B","MASTER C")))))</f>
        <v>OPEN</v>
      </c>
      <c r="H15" s="42" t="s">
        <v>102</v>
      </c>
      <c r="I15" s="42" t="s">
        <v>14</v>
      </c>
      <c r="J15" s="8" t="s">
        <v>168</v>
      </c>
    </row>
    <row r="16" spans="1:10" x14ac:dyDescent="0.25">
      <c r="A16" s="2"/>
      <c r="B16" s="5"/>
      <c r="C16" s="5"/>
      <c r="D16" s="3"/>
      <c r="E16" s="3"/>
      <c r="F16" s="3"/>
      <c r="G16" s="5"/>
      <c r="H16" s="3"/>
      <c r="I16" s="3"/>
    </row>
    <row r="17" spans="1:10" x14ac:dyDescent="0.25">
      <c r="A17" s="7" t="s">
        <v>176</v>
      </c>
      <c r="B17" s="19" t="s">
        <v>142</v>
      </c>
      <c r="C17" s="19">
        <v>5</v>
      </c>
      <c r="D17" s="8" t="s">
        <v>80</v>
      </c>
      <c r="E17" s="8" t="s">
        <v>81</v>
      </c>
      <c r="F17" s="8" t="s">
        <v>79</v>
      </c>
      <c r="G17" s="19" t="str">
        <f t="shared" ref="G17:G19" si="2">IF(GESTEP(YEAR(I17),2005),"U17",IF(GESTEP(YEAR(I17),2003),"U19",IF(GESTEP(YEAR(I17),1982),"OPEN",IF(GESTEP(YEAR(I17),1972),"MASTER A",IF(GESTEP(YEAR(1962)),"MASTER B","MASTER C")))))</f>
        <v>OPEN</v>
      </c>
      <c r="H17" s="42" t="s">
        <v>101</v>
      </c>
      <c r="I17" s="8" t="s">
        <v>82</v>
      </c>
      <c r="J17" s="8" t="s">
        <v>168</v>
      </c>
    </row>
    <row r="18" spans="1:10" x14ac:dyDescent="0.25">
      <c r="A18" s="7" t="s">
        <v>181</v>
      </c>
      <c r="B18" s="19" t="s">
        <v>143</v>
      </c>
      <c r="C18" s="19">
        <v>31</v>
      </c>
      <c r="D18" s="8" t="s">
        <v>94</v>
      </c>
      <c r="E18" s="8" t="s">
        <v>95</v>
      </c>
      <c r="F18" s="8" t="s">
        <v>90</v>
      </c>
      <c r="G18" s="19" t="str">
        <f t="shared" si="2"/>
        <v>OPEN</v>
      </c>
      <c r="H18" s="42" t="s">
        <v>101</v>
      </c>
      <c r="I18" s="8" t="s">
        <v>96</v>
      </c>
    </row>
    <row r="19" spans="1:10" x14ac:dyDescent="0.25">
      <c r="A19" s="7" t="s">
        <v>185</v>
      </c>
      <c r="B19" s="19" t="s">
        <v>144</v>
      </c>
      <c r="C19" s="19">
        <v>2</v>
      </c>
      <c r="D19" s="8" t="s">
        <v>55</v>
      </c>
      <c r="E19" s="8" t="s">
        <v>56</v>
      </c>
      <c r="F19" s="8" t="s">
        <v>58</v>
      </c>
      <c r="G19" s="19" t="str">
        <f t="shared" si="2"/>
        <v>OPEN</v>
      </c>
      <c r="H19" s="42" t="s">
        <v>101</v>
      </c>
      <c r="I19" s="8" t="s">
        <v>57</v>
      </c>
    </row>
    <row r="21" spans="1:10" x14ac:dyDescent="0.25">
      <c r="A21" s="11" t="s">
        <v>104</v>
      </c>
      <c r="B21" s="21" t="s">
        <v>154</v>
      </c>
      <c r="C21" s="21">
        <v>18</v>
      </c>
      <c r="D21" s="12" t="s">
        <v>20</v>
      </c>
      <c r="E21" s="12" t="s">
        <v>21</v>
      </c>
      <c r="F21" s="12" t="s">
        <v>103</v>
      </c>
      <c r="G21" s="11" t="str">
        <f t="shared" ref="G21:G25" si="3">IF(GESTEP(YEAR(I21),2005),"U17",IF(GESTEP(YEAR(I21),2003),"U19",IF(GESTEP(YEAR(I21),1982),"OPEN",IF(GESTEP(YEAR(I21),1972),"MASTER A",IF(GESTEP(YEAR(1962)),"MASTER B","MASTER C")))))</f>
        <v>MASTER A</v>
      </c>
      <c r="H21" s="43" t="s">
        <v>102</v>
      </c>
      <c r="I21" s="43" t="s">
        <v>22</v>
      </c>
    </row>
    <row r="22" spans="1:10" x14ac:dyDescent="0.25">
      <c r="A22" s="11" t="s">
        <v>105</v>
      </c>
      <c r="B22" s="21" t="s">
        <v>152</v>
      </c>
      <c r="C22" s="21">
        <v>22</v>
      </c>
      <c r="D22" s="12" t="s">
        <v>42</v>
      </c>
      <c r="E22" s="12" t="s">
        <v>43</v>
      </c>
      <c r="F22" s="12" t="s">
        <v>45</v>
      </c>
      <c r="G22" s="11" t="str">
        <f t="shared" si="3"/>
        <v>MASTER A</v>
      </c>
      <c r="H22" s="43" t="s">
        <v>102</v>
      </c>
      <c r="I22" s="43" t="s">
        <v>44</v>
      </c>
    </row>
    <row r="23" spans="1:10" x14ac:dyDescent="0.25">
      <c r="A23" s="11" t="s">
        <v>106</v>
      </c>
      <c r="B23" s="21" t="s">
        <v>153</v>
      </c>
      <c r="C23" s="21">
        <v>17</v>
      </c>
      <c r="D23" s="12" t="s">
        <v>16</v>
      </c>
      <c r="E23" s="12" t="s">
        <v>17</v>
      </c>
      <c r="F23" s="12" t="s">
        <v>19</v>
      </c>
      <c r="G23" s="11" t="str">
        <f t="shared" si="3"/>
        <v>MASTER A</v>
      </c>
      <c r="H23" s="43" t="s">
        <v>102</v>
      </c>
      <c r="I23" s="43" t="s">
        <v>18</v>
      </c>
    </row>
    <row r="24" spans="1:10" x14ac:dyDescent="0.25">
      <c r="A24" s="11" t="s">
        <v>107</v>
      </c>
      <c r="B24" s="21" t="s">
        <v>141</v>
      </c>
      <c r="C24" s="21">
        <v>20</v>
      </c>
      <c r="D24" s="12" t="s">
        <v>34</v>
      </c>
      <c r="E24" s="12" t="s">
        <v>35</v>
      </c>
      <c r="F24" s="12" t="s">
        <v>37</v>
      </c>
      <c r="G24" s="11" t="str">
        <f t="shared" si="3"/>
        <v>MASTER A</v>
      </c>
      <c r="H24" s="43" t="s">
        <v>102</v>
      </c>
      <c r="I24" s="43" t="s">
        <v>36</v>
      </c>
    </row>
    <row r="25" spans="1:10" x14ac:dyDescent="0.25">
      <c r="A25" s="11" t="s">
        <v>108</v>
      </c>
      <c r="B25" s="40" t="s">
        <v>127</v>
      </c>
      <c r="C25" s="21">
        <v>19</v>
      </c>
      <c r="D25" s="12" t="s">
        <v>31</v>
      </c>
      <c r="E25" s="12" t="s">
        <v>32</v>
      </c>
      <c r="F25" s="12" t="s">
        <v>30</v>
      </c>
      <c r="G25" s="11" t="str">
        <f t="shared" si="3"/>
        <v>MASTER A</v>
      </c>
      <c r="H25" s="43" t="s">
        <v>102</v>
      </c>
      <c r="I25" s="43" t="s">
        <v>33</v>
      </c>
    </row>
    <row r="27" spans="1:10" x14ac:dyDescent="0.25">
      <c r="A27" s="11" t="s">
        <v>176</v>
      </c>
      <c r="B27" s="21" t="s">
        <v>158</v>
      </c>
      <c r="C27" s="21">
        <v>21</v>
      </c>
      <c r="D27" s="12" t="s">
        <v>38</v>
      </c>
      <c r="E27" s="12" t="s">
        <v>39</v>
      </c>
      <c r="F27" s="12" t="s">
        <v>41</v>
      </c>
      <c r="G27" s="11" t="str">
        <f t="shared" ref="G27:G29" si="4">IF(GESTEP(YEAR(I27),2005),"U17",IF(GESTEP(YEAR(I27),2003),"U19",IF(GESTEP(YEAR(I27),1982),"OPEN",IF(GESTEP(YEAR(I27),1972),"MASTER A",IF(GESTEP(YEAR(1962)),"MASTER B","MASTER C")))))</f>
        <v>MASTER A</v>
      </c>
      <c r="H27" s="43" t="s">
        <v>101</v>
      </c>
      <c r="I27" s="43" t="s">
        <v>40</v>
      </c>
    </row>
    <row r="28" spans="1:10" x14ac:dyDescent="0.25">
      <c r="A28" s="11" t="s">
        <v>181</v>
      </c>
      <c r="B28" s="41" t="s">
        <v>162</v>
      </c>
      <c r="C28" s="21">
        <v>27</v>
      </c>
      <c r="D28" s="12" t="s">
        <v>4</v>
      </c>
      <c r="E28" s="12" t="s">
        <v>5</v>
      </c>
      <c r="F28" s="12" t="s">
        <v>103</v>
      </c>
      <c r="G28" s="11" t="str">
        <f t="shared" si="4"/>
        <v>MASTER A</v>
      </c>
      <c r="H28" s="43" t="s">
        <v>101</v>
      </c>
      <c r="I28" s="43" t="s">
        <v>6</v>
      </c>
    </row>
    <row r="29" spans="1:10" x14ac:dyDescent="0.25">
      <c r="A29" s="11" t="s">
        <v>185</v>
      </c>
      <c r="B29" s="21" t="s">
        <v>138</v>
      </c>
      <c r="C29" s="21">
        <v>24</v>
      </c>
      <c r="D29" s="12" t="s">
        <v>91</v>
      </c>
      <c r="E29" s="12" t="s">
        <v>92</v>
      </c>
      <c r="F29" s="12" t="s">
        <v>62</v>
      </c>
      <c r="G29" s="11" t="str">
        <f t="shared" si="4"/>
        <v>MASTER A</v>
      </c>
      <c r="H29" s="43" t="s">
        <v>101</v>
      </c>
      <c r="I29" s="43" t="s">
        <v>93</v>
      </c>
    </row>
    <row r="31" spans="1:10" x14ac:dyDescent="0.25">
      <c r="A31" s="13" t="s">
        <v>104</v>
      </c>
      <c r="B31" s="39" t="s">
        <v>160</v>
      </c>
      <c r="C31" s="35">
        <v>25</v>
      </c>
      <c r="D31" s="14" t="s">
        <v>23</v>
      </c>
      <c r="E31" s="14" t="s">
        <v>24</v>
      </c>
      <c r="F31" s="14" t="s">
        <v>26</v>
      </c>
      <c r="G31" s="13" t="str">
        <f>IF(GESTEP(YEAR(I31),2005),"U17",IF(GESTEP(YEAR(I31),2003),"U19",IF(GESTEP(YEAR(I31),1982),"OPEN",IF(GESTEP(YEAR(I31),1972),"MASTER A",IF(GESTEP(YEAR(I31),1962),"MASTER B","MASTER C")))))</f>
        <v>MASTER B</v>
      </c>
      <c r="H31" s="46" t="s">
        <v>102</v>
      </c>
      <c r="I31" s="46" t="s">
        <v>25</v>
      </c>
    </row>
    <row r="32" spans="1:10" x14ac:dyDescent="0.25">
      <c r="A32" s="13" t="s">
        <v>105</v>
      </c>
      <c r="B32" s="39" t="s">
        <v>133</v>
      </c>
      <c r="C32" s="35">
        <v>27</v>
      </c>
      <c r="D32" s="14" t="s">
        <v>34</v>
      </c>
      <c r="E32" s="14" t="s">
        <v>77</v>
      </c>
      <c r="F32" s="14" t="s">
        <v>79</v>
      </c>
      <c r="G32" s="13" t="str">
        <f>IF(GESTEP(YEAR(I32),2005),"U17",IF(GESTEP(YEAR(I32),2003),"U19",IF(GESTEP(YEAR(I32),1982),"OPEN",IF(GESTEP(YEAR(I32),1972),"MASTER A",IF(GESTEP(YEAR(I32),1962),"MASTER B","MASTER C")))))</f>
        <v>MASTER B</v>
      </c>
      <c r="H32" s="46" t="s">
        <v>102</v>
      </c>
      <c r="I32" s="46" t="s">
        <v>78</v>
      </c>
    </row>
    <row r="33" spans="1:9" x14ac:dyDescent="0.25">
      <c r="A33" s="13" t="s">
        <v>106</v>
      </c>
      <c r="B33" s="39" t="s">
        <v>145</v>
      </c>
      <c r="C33" s="35">
        <v>28</v>
      </c>
      <c r="D33" s="14" t="s">
        <v>87</v>
      </c>
      <c r="E33" s="14" t="s">
        <v>88</v>
      </c>
      <c r="F33" s="14" t="s">
        <v>90</v>
      </c>
      <c r="G33" s="13" t="str">
        <f>IF(GESTEP(YEAR(I33),2005),"U17",IF(GESTEP(YEAR(I33),2003),"U19",IF(GESTEP(YEAR(I33),1982),"OPEN",IF(GESTEP(YEAR(I33),1972),"MASTER A",IF(GESTEP(YEAR(I33),1962),"MASTER B","MASTER C")))))</f>
        <v>MASTER B</v>
      </c>
      <c r="H33" s="46" t="s">
        <v>102</v>
      </c>
      <c r="I33" s="46" t="s">
        <v>89</v>
      </c>
    </row>
    <row r="34" spans="1:9" x14ac:dyDescent="0.25">
      <c r="A34" s="13" t="s">
        <v>107</v>
      </c>
      <c r="B34" s="39" t="s">
        <v>127</v>
      </c>
      <c r="C34" s="35">
        <v>26</v>
      </c>
      <c r="D34" s="14" t="s">
        <v>27</v>
      </c>
      <c r="E34" s="14" t="s">
        <v>28</v>
      </c>
      <c r="F34" s="14" t="s">
        <v>30</v>
      </c>
      <c r="G34" s="13" t="str">
        <f>IF(GESTEP(YEAR(I34),2005),"U17",IF(GESTEP(YEAR(I34),2003),"U19",IF(GESTEP(YEAR(I34),1982),"OPEN",IF(GESTEP(YEAR(I34),1972),"MASTER A",IF(GESTEP(YEAR(I34),1962),"MASTER B","MASTER C")))))</f>
        <v>MASTER B</v>
      </c>
      <c r="H34" s="46" t="s">
        <v>102</v>
      </c>
      <c r="I34" s="46" t="s">
        <v>29</v>
      </c>
    </row>
    <row r="36" spans="1:9" x14ac:dyDescent="0.25">
      <c r="A36" s="15" t="s">
        <v>104</v>
      </c>
      <c r="B36" s="36" t="s">
        <v>163</v>
      </c>
      <c r="C36" s="36">
        <v>30</v>
      </c>
      <c r="D36" s="16" t="s">
        <v>63</v>
      </c>
      <c r="E36" s="16" t="s">
        <v>64</v>
      </c>
      <c r="F36" s="16" t="s">
        <v>103</v>
      </c>
      <c r="G36" s="15" t="str">
        <f>IF(GESTEP(YEAR(I36),2005),"U17",IF(GESTEP(YEAR(I36),2003),"U19",IF(GESTEP(YEAR(I36),1982),"OPEN",IF(GESTEP(YEAR(I36),1972),"MASTER A",IF(GESTEP(YEAR(I36),1962),"MASTER B","MASTER C")))))</f>
        <v>MASTER C</v>
      </c>
      <c r="H36" s="47" t="s">
        <v>102</v>
      </c>
      <c r="I36" s="47" t="s">
        <v>65</v>
      </c>
    </row>
    <row r="37" spans="1:9" x14ac:dyDescent="0.25">
      <c r="A37" s="15" t="s">
        <v>105</v>
      </c>
      <c r="B37" s="36" t="s">
        <v>140</v>
      </c>
      <c r="C37" s="36">
        <v>29</v>
      </c>
      <c r="D37" s="16" t="s">
        <v>9</v>
      </c>
      <c r="E37" s="16" t="s">
        <v>10</v>
      </c>
      <c r="F37" s="16" t="s">
        <v>103</v>
      </c>
      <c r="G37" s="15" t="str">
        <f>IF(GESTEP(YEAR(I37),2005),"U17",IF(GESTEP(YEAR(I37),2003),"U19",IF(GESTEP(YEAR(I37),1982),"OPEN",IF(GESTEP(YEAR(I37),1972),"MASTER A",IF(GESTEP(YEAR(I37),1962),"MASTER B","MASTER C")))))</f>
        <v>MASTER C</v>
      </c>
      <c r="H37" s="47" t="s">
        <v>102</v>
      </c>
      <c r="I37" s="4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Cat Menores</vt:lpstr>
      <vt:lpstr>Cat Mayores</vt:lpstr>
      <vt:lpstr>General!Títulos_a_imprimir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2021-07-31T15:58:41Z</cp:lastPrinted>
  <dcterms:created xsi:type="dcterms:W3CDTF">2021-07-31T15:23:19Z</dcterms:created>
  <dcterms:modified xsi:type="dcterms:W3CDTF">2021-08-05T10:04:38Z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